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• Frontier • Argo • Palio • Prisma • Fit • Clio • Onibus • Sonata • Gol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=HYPERLINK("https://leilaoonline.com.br/lote/detalhe/54901", "001")</f>
      </c>
      <c r="B11" s="4" t="s">
        <f>=HYPERLINK("https://leilaoonline.com.br/lote/detalhe/54901", "NISSAN/FRONTIER S 4X4; 2014/2014; PRATA; DIESEL; FROTA 016 -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=HYPERLINK("https://leilaoonline.com.br/lote/detalhe/54900", "002")</f>
      </c>
      <c r="B12" s="4" t="s">
        <f>=HYPERLINK("https://leilaoonline.com.br/lote/detalhe/54900", "MMC/L200 TRITON GL D; 2014/2015; PRATA; DIESEL - FROTA 981 -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=HYPERLINK("https://leilaoonline.com.br/lote/detalhe/54870", "003")</f>
      </c>
      <c r="B13" s="4" t="s">
        <f>=HYPERLINK("https://leilaoonline.com.br/lote/detalhe/54870", "VW; GOL 1.0 GIV; 2011/2011; PRATA; ALCO./GASOL; FROTA 169-22-05-2020 -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12.350,00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=HYPERLINK("https://leilaoonline.com.br/lote/detalhe/54866", "004")</f>
      </c>
      <c r="B14" s="4" t="s">
        <f>=HYPERLINK("https://leilaoonline.com.br/lote/detalhe/54866", "ÔNIBUS, VW INDUSCAR APACHE, 2008/2008, BRANCO; DIESEL - FROTA 103 -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=HYPERLINK("https://leilaoonline.com.br/lote/detalhe/54899", "005")</f>
      </c>
      <c r="B15" s="4" t="s">
        <f>=HYPERLINK("https://leilaoonline.com.br/lote/detalhe/54899", "CAMINHÃO SCANIA L 110; 1973/1973; LARANJA; DIESEL;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=HYPERLINK("https://leilaoonline.com.br/lote/detalhe/54863", "006")</f>
      </c>
      <c r="B16" s="4" t="s">
        <f>=HYPERLINK("https://leilaoonline.com.br/lote/detalhe/54863", "FIAT/ PALIO WEEKEND ATRACTIVE; 2016/2017, PRATA, ALCO./GASOL., FROTA 078 - FUNCIONANDO")</f>
      </c>
      <c r="C16" s="4" t="inlineStr">
        <is>
          <t>Vendido</t>
        </is>
      </c>
      <c r="D16" s="4" t="inlineStr">
        <is>
          <t>37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=HYPERLINK("https://leilaoonline.com.br/lote/detalhe/54902", "007")</f>
      </c>
      <c r="B17" s="4" t="s">
        <f>=HYPERLINK("https://leilaoonline.com.br/lote/detalhe/54902", "RENAULT/DUSTER 20 D 4X2; 2014/2015; PRATA; ALCO./GASOL. - FROTA 040")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=HYPERLINK("https://leilaoonline.com.br/lote/detalhe/54858", "008")</f>
      </c>
      <c r="B18" s="4" t="s">
        <f>=HYPERLINK("https://leilaoonline.com.br/lote/detalhe/54858", "FORD; RANGER XLT 12P; 2009/2009; PRETA; DIESEL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26.000,00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=HYPERLINK("https://leilaoonline.com.br/lote/detalhe/54867", "009")</f>
      </c>
      <c r="B19" s="4" t="s">
        <f>=HYPERLINK("https://leilaoonline.com.br/lote/detalhe/54867", "FIAT/WEEKEND ATRACTIVE; 2016/2017, PRATA, ALCO./GASOL., FROTA 508 -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=HYPERLINK("https://leilaoonline.com.br/lote/detalhe/54857", "010")</f>
      </c>
      <c r="B20" s="4" t="s">
        <f>=HYPERLINK("https://leilaoonline.com.br/lote/detalhe/54857", "NISSAN; FRONTIER S, 4X4, 2014/2015, FANTASIA; DIESEL; FUNCIONANDO, IPVA 2020 PAGO, FROTA 104-22-05-2020")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=HYPERLINK("https://leilaoonline.com.br/lote/detalhe/54903", "011")</f>
      </c>
      <c r="B21" s="4" t="s">
        <f>=HYPERLINK("https://leilaoonline.com.br/lote/detalhe/54903", "MMC/L200 TRITON GL D; 2014/2015; PRATA; DIESEL - FROTA 421 - FUNCIONANDO 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=HYPERLINK("https://leilaoonline.com.br/lote/detalhe/54904", "012")</f>
      </c>
      <c r="B22" s="4" t="s">
        <f>=HYPERLINK("https://leilaoonline.com.br/lote/detalhe/54904", "MMC/L200 TRITON GL D; 2015/2016; PRATA; DIESEL - FROTA 249 -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44.250,00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=HYPERLINK("https://leilaoonline.com.br/lote/detalhe/55063", "013")</f>
      </c>
      <c r="B23" s="4" t="s">
        <f>=HYPERLINK("https://leilaoonline.com.br/lote/detalhe/55063", "I BMW; X5 4.8 FE81; 2007/2007; PRETA; GASOLINA; FUNCIONANDO; BLINDADO")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36.500,00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=HYPERLINK("https://leilaoonline.com.br/lote/detalhe/54873", "016")</f>
      </c>
      <c r="B24" s="4" t="s">
        <f>=HYPERLINK("https://leilaoonline.com.br/lote/detalhe/54873", "VW; KOMBI; 2012/2012; BRANCA; ALCO./GASOL. - FROTA 334 - FUNCIONANDO")</f>
      </c>
      <c r="C24" s="4" t="inlineStr">
        <is>
          <t>Vendido</t>
        </is>
      </c>
      <c r="D24" s="4" t="inlineStr">
        <is>
          <t>9</t>
        </is>
      </c>
      <c r="E24" s="5" t="inlineStr">
        <is>
          <t>21.500,00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=HYPERLINK("https://leilaoonline.com.br/lote/detalhe/54905", "017")</f>
      </c>
      <c r="B25" s="4" t="s">
        <f>=HYPERLINK("https://leilaoonline.com.br/lote/detalhe/54905", "RENAULT/DUSTER 20 D 4X2; 2014/2015; PRATA; ALCO./GASOL; FROTA 180")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=HYPERLINK("https://leilaoonline.com.br/lote/detalhe/54865", "019")</f>
      </c>
      <c r="B26" s="4" t="s">
        <f>=HYPERLINK("https://leilaoonline.com.br/lote/detalhe/54865", "FIAT/WEEKEND ADVENTURE; 2015/2016, BRANCA, ALCO./GASOL., FROTA 686 -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=HYPERLINK("https://leilaoonline.com.br/lote/detalhe/54869", "020")</f>
      </c>
      <c r="B27" s="4" t="s">
        <f>=HYPERLINK("https://leilaoonline.com.br/lote/detalhe/54869", "FIAT/ WEEKEND ATRACTIVE; 2016/2017, PRATA, ALCO./GASOL., FROTA 118 - FUNCIONANDO")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18.750,00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=HYPERLINK("https://leilaoonline.com.br/lote/detalhe/54871", "028")</f>
      </c>
      <c r="B28" s="4" t="s">
        <f>=HYPERLINK("https://leilaoonline.com.br/lote/detalhe/54871", "FORD; TRST, MODIFICAR TP, 2010/2011, BRANCA; DIESEL; FROTA 071")</f>
      </c>
      <c r="C28" s="4" t="inlineStr">
        <is>
          <t>Não vendido</t>
        </is>
      </c>
      <c r="D28" s="4" t="inlineStr">
        <is>
          <t>70</t>
        </is>
      </c>
      <c r="E28" s="5" t="inlineStr">
        <is>
          <t>15.400,00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=HYPERLINK("https://leilaoonline.com.br/lote/detalhe/54859", "030")</f>
      </c>
      <c r="B29" s="4" t="s">
        <f>=HYPERLINK("https://leilaoonline.com.br/lote/detalhe/54859", "ÔNIBUS, VW INDUSCAR APACHE, 2008/2008, BRANCO; DIESEL - FROTA 603 -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31.050,00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=HYPERLINK("https://leilaoonline.com.br/lote/detalhe/55292", "098")</f>
      </c>
      <c r="B30" s="4" t="s">
        <f>=HYPERLINK("https://leilaoonline.com.br/lote/detalhe/55292", "VW FOX 1.0; 2006/2007; CINZA; ALC./GASOL.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=HYPERLINK("https://leilaoonline.com.br/lote/detalhe/55291", "099")</f>
      </c>
      <c r="B31" s="4" t="s">
        <f>=HYPERLINK("https://leilaoonline.com.br/lote/detalhe/55291", "FIAT DOBLO RONTAN AMB2 1.4, 2012/2012; BRANCA;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=HYPERLINK("https://leilaoonline.com.br/lote/detalhe/55062", "100")</f>
      </c>
      <c r="B32" s="4" t="s">
        <f>=HYPERLINK("https://leilaoonline.com.br/lote/detalhe/55062", "GM; ASTRA GL SEDAN; 2000/2000; PRATA; GASOLINA - FUNCIONANDO")</f>
      </c>
      <c r="C32" s="4" t="inlineStr">
        <is>
          <t>Vendido</t>
        </is>
      </c>
      <c r="D32" s="4" t="inlineStr">
        <is>
          <t>11</t>
        </is>
      </c>
      <c r="E32" s="5" t="inlineStr">
        <is>
          <t>6.450,00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=HYPERLINK("https://leilaoonline.com.br/lote/detalhe/55060", "101")</f>
      </c>
      <c r="B33" s="4" t="s">
        <f>=HYPERLINK("https://leilaoonline.com.br/lote/detalhe/55060", "MARCOPOLO/ VOLARE; 2001/2001; BRANCA; DIESEL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=HYPERLINK("https://leilaoonline.com.br/lote/detalhe/55067", "102")</f>
      </c>
      <c r="B34" s="4" t="s">
        <f>=HYPERLINK("https://leilaoonline.com.br/lote/detalhe/55067", "FIAT; DOBLO ADV 1.8; 2007/2007; PRATA; ALCO./GASOL.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15.250,00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=HYPERLINK("https://leilaoonline.com.br/lote/detalhe/55064", "103")</f>
      </c>
      <c r="B35" s="4" t="s">
        <f>=HYPERLINK("https://leilaoonline.com.br/lote/detalhe/55064", "CHEVROLET; MONTANA LS; 2011/2012; CINZA; ALCO./GASOL. - FUNCIONANDO - IPVA 2020 PAGO")</f>
      </c>
      <c r="C35" s="4" t="inlineStr">
        <is>
          <t>Vendido</t>
        </is>
      </c>
      <c r="D35" s="4" t="inlineStr">
        <is>
          <t>27</t>
        </is>
      </c>
      <c r="E35" s="5" t="inlineStr">
        <is>
          <t>19.000,00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=HYPERLINK("https://leilaoonline.com.br/lote/detalhe/54874", "104")</f>
      </c>
      <c r="B36" s="4" t="s">
        <f>=HYPERLINK("https://leilaoonline.com.br/lote/detalhe/54874", "I; FORD FUSION; 2006/2007; PRETA; GASOLINA -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=HYPERLINK("https://leilaoonline.com.br/lote/detalhe/55069", "105")</f>
      </c>
      <c r="B37" s="4" t="s">
        <f>=HYPERLINK("https://leilaoonline.com.br/lote/detalhe/55069", "PEUGEOT; 208 GRIFFE; 2014/2015; PRATA; ALCO./GASOLINA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=HYPERLINK("https://leilaoonline.com.br/lote/detalhe/55294", "106")</f>
      </c>
      <c r="B38" s="4" t="s">
        <f>=HYPERLINK("https://leilaoonline.com.br/lote/detalhe/55294", "VW; SANTANA; 2001/2001; BRANCA ALCOOL/GNV;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5.250,00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=HYPERLINK("https://leilaoonline.com.br/lote/detalhe/54876", "107")</f>
      </c>
      <c r="B39" s="4" t="s">
        <f>=HYPERLINK("https://leilaoonline.com.br/lote/detalhe/54876", "FIAT; ARGO DRIVE 1.3; 2018/2019; BRANCA; GASOL./ALCOOL - FUNCIONANDO")</f>
      </c>
      <c r="C39" s="4" t="inlineStr">
        <is>
          <t>Vendido</t>
        </is>
      </c>
      <c r="D39" s="4" t="inlineStr">
        <is>
          <t>38</t>
        </is>
      </c>
      <c r="E39" s="5" t="inlineStr">
        <is>
          <t>34.000,00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=HYPERLINK("https://leilaoonline.com.br/lote/detalhe/54421", "108")</f>
      </c>
      <c r="B40" s="4" t="s">
        <f>=HYPERLINK("https://leilaoonline.com.br/lote/detalhe/54421", "VW; GOL CL; 1989/1989; AZUL; ALCOOL; FUNCIONANDO;  TURBO")</f>
      </c>
      <c r="C40" s="4" t="inlineStr">
        <is>
          <t>Vendido</t>
        </is>
      </c>
      <c r="D40" s="4" t="inlineStr">
        <is>
          <t>42</t>
        </is>
      </c>
      <c r="E40" s="5" t="inlineStr">
        <is>
          <t>15.250,00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=HYPERLINK("https://leilaoonline.com.br/lote/detalhe/54414", "109")</f>
      </c>
      <c r="B41" s="4" t="s">
        <f>=HYPERLINK("https://leilaoonline.com.br/lote/detalhe/54414", "CHEVROLET; PRISMA 1.4L LT; 2012/2012; PRATA;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14.750,00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=HYPERLINK("https://leilaoonline.com.br/lote/detalhe/55299", "110")</f>
      </c>
      <c r="B42" s="4" t="s">
        <f>=HYPERLINK("https://leilaoonline.com.br/lote/detalhe/55299", "VW; GOL CLI; 1995/1995; LARANJA; ALCOOL - TURBO LEGALIZADO - FUNCIONANDO")</f>
      </c>
      <c r="C42" s="4" t="inlineStr">
        <is>
          <t>Vendido</t>
        </is>
      </c>
      <c r="D42" s="4" t="inlineStr">
        <is>
          <t>20</t>
        </is>
      </c>
      <c r="E42" s="5" t="inlineStr">
        <is>
          <t>9.150,00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=HYPERLINK("https://leilaoonline.com.br/lote/detalhe/55298", "111")</f>
      </c>
      <c r="B43" s="4" t="s">
        <f>=HYPERLINK("https://leilaoonline.com.br/lote/detalhe/55298", "HYUNDAI / TUCSON GL 20l, 201082009 AUTOMÁTICO, GASOLINA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16.850,00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=HYPERLINK("https://leilaoonline.com.br/lote/detalhe/55307", "112")</f>
      </c>
      <c r="B44" s="4" t="s">
        <f>=HYPERLINK("https://leilaoonline.com.br/lote/detalhe/55307", "VW; KOMBI FURGÃO; 1992/1992; CINZA; GASOLINA - FUNCIONANDO")</f>
      </c>
      <c r="C44" s="4" t="inlineStr">
        <is>
          <t>Não vendido</t>
        </is>
      </c>
      <c r="D44" s="4" t="inlineStr">
        <is>
          <t>27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=HYPERLINK("https://leilaoonline.com.br/lote/detalhe/54872", "113")</f>
      </c>
      <c r="B45" s="4" t="s">
        <f>=HYPERLINK("https://leilaoonline.com.br/lote/detalhe/54872", "VW; TOUAREG 3.6 V6; 2011/2011; PRATA;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=HYPERLINK("https://leilaoonline.com.br/lote/detalhe/54420", "114")</f>
      </c>
      <c r="B46" s="4" t="s">
        <f>=HYPERLINK("https://leilaoonline.com.br/lote/detalhe/54420", "HONDA, FIT LX CVT, 2016/2017, PRATA; ALCO./GASOL., FUNCIONANDO - IPVA 2020 PAGO")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39.500,00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=HYPERLINK("https://leilaoonline.com.br/lote/detalhe/55297", "115")</f>
      </c>
      <c r="B47" s="4" t="s">
        <f>=HYPERLINK("https://leilaoonline.com.br/lote/detalhe/55297", "I; DODGE JOURNEY SXT; 2013/2014; PRATA; GASOLINA - BLINDADO - FUNCIONANDO")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29.550,00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=HYPERLINK("https://leilaoonline.com.br/lote/detalhe/55309", "116")</f>
      </c>
      <c r="B48" s="4" t="s">
        <f>=HYPERLINK("https://leilaoonline.com.br/lote/detalhe/55309", "PEUGEOT; 207; PASSION XR S, 2011/2012, FLEX, AZUL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10.250,00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=HYPERLINK("https://leilaoonline.com.br/lote/detalhe/54417", "118")</f>
      </c>
      <c r="B49" s="4" t="s">
        <f>=HYPERLINK("https://leilaoonline.com.br/lote/detalhe/54417", "VW: GOL 1.0; 2003/2003; CINZA; GASOLINA;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5.650,00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=HYPERLINK("https://leilaoonline.com.br/lote/detalhe/55296", "119")</f>
      </c>
      <c r="B50" s="4" t="s">
        <f>=HYPERLINK("https://leilaoonline.com.br/lote/detalhe/55296", "I; JAC J3; 2010/2011; PRETA; GASOLINA;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9.800,00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=HYPERLINK("https://leilaoonline.com.br/lote/detalhe/54413", "122")</f>
      </c>
      <c r="B51" s="4" t="s">
        <f>=HYPERLINK("https://leilaoonline.com.br/lote/detalhe/54413", "I; AUDI A3 SPORTBACK 2.0T FSI; 2010/2011; PRATA; GASOLINA - FUNCIONANDO")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25.800,00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=HYPERLINK("https://leilaoonline.com.br/lote/detalhe/54906", "123")</f>
      </c>
      <c r="B52" s="4" t="s">
        <f>=HYPERLINK("https://leilaoonline.com.br/lote/detalhe/54906", "VW; GOL; 1981; PRETA; GASOLINA; FUNCIONANDO")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3.250,00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=HYPERLINK("https://leilaoonline.com.br/lote/detalhe/55295", "124")</f>
      </c>
      <c r="B53" s="4" t="s">
        <f>=HYPERLINK("https://leilaoonline.com.br/lote/detalhe/55295", "IMP; MMC SPCAE W GLXI; 1994/1995; VERMELHA, GASOLINA - FUNCIONANDO")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=HYPERLINK("https://leilaoonline.com.br/lote/detalhe/54418", "125")</f>
      </c>
      <c r="B54" s="4" t="s">
        <f>=HYPERLINK("https://leilaoonline.com.br/lote/detalhe/54418", "HONDA; FIT LXL; 2003/2004; PRATA; GASOLINA - FUNCIONANDO - IPVA PAGO")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9.850,00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=HYPERLINK("https://leilaoonline.com.br/lote/detalhe/55061", "126")</f>
      </c>
      <c r="B55" s="4" t="s">
        <f>=HYPERLINK("https://leilaoonline.com.br/lote/detalhe/55061", "HONDA / FIT LXL; 2004/2004, CINZA; GASOLINA - FUNCIONANDO - IPVA PAGO")</f>
      </c>
      <c r="C55" s="4" t="inlineStr">
        <is>
          <t>Vendido</t>
        </is>
      </c>
      <c r="D55" s="4" t="inlineStr">
        <is>
          <t>15</t>
        </is>
      </c>
      <c r="E55" s="5" t="inlineStr">
        <is>
          <t>10.450,00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=HYPERLINK("https://leilaoonline.com.br/lote/detalhe/54419", "128")</f>
      </c>
      <c r="B56" s="4" t="s">
        <f>=HYPERLINK("https://leilaoonline.com.br/lote/detalhe/54419", "RENAULT CLIO AUT 10 16VH; 2006/2007; VERMELHA; ALCO/GASOL.")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7.800,00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=HYPERLINK("https://leilaoonline.com.br/lote/detalhe/54875", "135")</f>
      </c>
      <c r="B57" s="4" t="s">
        <f>=HYPERLINK("https://leilaoonline.com.br/lote/detalhe/54875", "FIAT; ARGO DRIVE 1.0; 2018/2019; BRANCA; GASOL./ALCOOL - FUNCIONANDO")</f>
      </c>
      <c r="C57" s="4" t="inlineStr">
        <is>
          <t>Vendido</t>
        </is>
      </c>
      <c r="D57" s="4" t="inlineStr">
        <is>
          <t>17</t>
        </is>
      </c>
      <c r="E57" s="5" t="inlineStr">
        <is>
          <t>31.000,00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=HYPERLINK("https://leilaoonline.com.br/lote/detalhe/54864", "149")</f>
      </c>
      <c r="B58" s="4" t="s">
        <f>=HYPERLINK("https://leilaoonline.com.br/lote/detalhe/54864", "GM; ASTRA SEDAN CD; 2003/2004; AZUL; GASOLINA - FUNCIONANDO")</f>
      </c>
      <c r="C58" s="4" t="inlineStr">
        <is>
          <t>Não vendido</t>
        </is>
      </c>
      <c r="D58" s="4" t="inlineStr">
        <is>
          <t>24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=HYPERLINK("https://leilaoonline.com.br/lote/detalhe/54860", "150")</f>
      </c>
      <c r="B59" s="4" t="s">
        <f>=HYPERLINK("https://leilaoonline.com.br/lote/detalhe/54860", "HYUNDAI; HR HDB; 2007/2008; BRANCA; DIESEL - FUNCIONANDO")</f>
      </c>
      <c r="C59" s="4" t="inlineStr">
        <is>
          <t>Não vendido</t>
        </is>
      </c>
      <c r="D59" s="4" t="inlineStr">
        <is>
          <t>50</t>
        </is>
      </c>
      <c r="E59" s="5" t="inlineStr">
        <is>
          <t>30.500,00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=HYPERLINK("https://leilaoonline.com.br/lote/detalhe/54856", "151")</f>
      </c>
      <c r="B60" s="4" t="s">
        <f>=HYPERLINK("https://leilaoonline.com.br/lote/detalhe/54856", "VOLKSWAGEN; JETTA VARIANT; 2010/2010; PRETA; GASOLINA - FUNCIONANDO - BLINDADO")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23.250,00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=HYPERLINK("https://leilaoonline.com.br/lote/detalhe/54861", "155")</f>
      </c>
      <c r="B61" s="4" t="s">
        <f>=HYPERLINK("https://leilaoonline.com.br/lote/detalhe/54861", "GM; MONTANA CONQUEST; 2005/2005; BRANCA; ALCO./GASOL. - FUNCIONANDO")</f>
      </c>
      <c r="C61" s="4" t="inlineStr">
        <is>
          <t>Não vendido</t>
        </is>
      </c>
      <c r="D61" s="4" t="inlineStr">
        <is>
          <t>32</t>
        </is>
      </c>
      <c r="E61" s="5" t="inlineStr">
        <is>
          <t>11.900,00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=HYPERLINK("https://leilaoonline.com.br/lote/detalhe/54411", "156")</f>
      </c>
      <c r="B62" s="4" t="s">
        <f>=HYPERLINK("https://leilaoonline.com.br/lote/detalhe/54411", "I; MERCEDES BENZ ML 320 AB54; 2000/2000; GASOLINA; PRATA, FUNCIONANDO - IPVA 2020 PAGO - BLINDADO")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=HYPERLINK("https://leilaoonline.com.br/lote/detalhe/54416", "405")</f>
      </c>
      <c r="B63" s="4" t="s">
        <f>=HYPERLINK("https://leilaoonline.com.br/lote/detalhe/54416", "JOGO DE RODAS DE LIGA COM PNEUS 195 X 55 X 16")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=HYPERLINK("https://leilaoonline.com.br/lote/detalhe/55068", "406")</f>
      </c>
      <c r="B64" s="4" t="s">
        <f>=HYPERLINK("https://leilaoonline.com.br/lote/detalhe/55068", "JG DE RODAS ARO 16 COM PNEUS 205 55 16")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=HYPERLINK("https://leilaoonline.com.br/lote/detalhe/55308", "407")</f>
      </c>
      <c r="B65" s="4" t="s">
        <f>=HYPERLINK("https://leilaoonline.com.br/lote/detalhe/55308", "JG DE RODAS DE LIGA ARO 17")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2026-04-19T04:24:55.00Z</dcterms:created>
  <dc:creator>Tellks Tecnologia</dc:creator>
  <cp:revision>0</cp:revision>
</cp:coreProperties>
</file>