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MBenz Axor • Compass 17 • Frontier 15 • Gol • Voyage 18 • Kombi • Duster 15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19/06/2020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=HYPERLINK("https://leilaoonline.com.br/lote/detalhe/51820", "002")</f>
      </c>
      <c r="B11" s="4" t="s">
        <f>=HYPERLINK("https://leilaoonline.com.br/lote/detalhe/51820", "NISSAN; FRONTIER S, 4X4, 2014/2015, FANTASIA; DIESEL; FUNCIONANDO, IPVA 2020 PAGO, FROTA 104-22-05-2020")</f>
      </c>
      <c r="C11" s="4" t="inlineStr">
        <is>
          <t>Não vendido</t>
        </is>
      </c>
      <c r="D11" s="4" t="inlineStr">
        <is>
          <t>25</t>
        </is>
      </c>
      <c r="E11" s="5" t="inlineStr">
        <is>
          <t>44.750,00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=HYPERLINK("https://leilaoonline.com.br/lote/detalhe/52083", "003")</f>
      </c>
      <c r="B12" s="4" t="s">
        <f>=HYPERLINK("https://leilaoonline.com.br/lote/detalhe/52083", "VW; GOL 1.0 GIV; 2011/2011; PRATA; ALCO./GASOL; FROTA 226-22-05-2020 - FUNCIONANDO")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8.750,00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=HYPERLINK("https://leilaoonline.com.br/lote/detalhe/51840", "004")</f>
      </c>
      <c r="B13" s="4" t="s">
        <f>=HYPERLINK("https://leilaoonline.com.br/lote/detalhe/51840", "RENAULT MASTER 8M3 25DCI; 2008/2009; BRANCA; DIESEL - FUNCIONANDO")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35.900,00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=HYPERLINK("https://leilaoonline.com.br/lote/detalhe/51839", "005")</f>
      </c>
      <c r="B14" s="4" t="s">
        <f>=HYPERLINK("https://leilaoonline.com.br/lote/detalhe/51839", "CAMINHÃO M. BENZ AXOR1933 ; 2005/2006; BRANCA; DIESEL- FUNCIONANDO")</f>
      </c>
      <c r="C14" s="4" t="inlineStr">
        <is>
          <t>Vendido</t>
        </is>
      </c>
      <c r="D14" s="4" t="inlineStr">
        <is>
          <t>21</t>
        </is>
      </c>
      <c r="E14" s="5" t="inlineStr">
        <is>
          <t>52.200,00</t>
        </is>
      </c>
      <c r="F14" s="4" t="inlineStr">
        <is>
          <t>550.00</t>
        </is>
      </c>
    </row>
    <row collapsed="false" customFormat="false" customHeight="false" hidden="false" ht="12.1" outlineLevel="0" r="15">
      <c r="A15" s="5" t="s">
        <f>=HYPERLINK("https://leilaoonline.com.br/lote/detalhe/51817", "006")</f>
      </c>
      <c r="B15" s="4" t="s">
        <f>=HYPERLINK("https://leilaoonline.com.br/lote/detalhe/51817", "RENAULT DUSTER 20 D 4X2; 2015/2015; PRATA; ALCO./GASOL. - FROTA 500-05-06-2020")</f>
      </c>
      <c r="C15" s="4" t="inlineStr">
        <is>
          <t>Vendido</t>
        </is>
      </c>
      <c r="D15" s="4" t="inlineStr">
        <is>
          <t>63</t>
        </is>
      </c>
      <c r="E15" s="5" t="inlineStr">
        <is>
          <t>23.250,00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=HYPERLINK("https://leilaoonline.com.br/lote/detalhe/51833", "007")</f>
      </c>
      <c r="B16" s="4" t="s">
        <f>=HYPERLINK("https://leilaoonline.com.br/lote/detalhe/51833", "FORD; RANGER XLT 12P; 2009/2009; PRETA; DIESEL - FUNCIONANDO")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23.250,00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=HYPERLINK("https://leilaoonline.com.br/lote/detalhe/51834", "011")</f>
      </c>
      <c r="B17" s="4" t="s">
        <f>=HYPERLINK("https://leilaoonline.com.br/lote/detalhe/51834", "JEEP COMPASS TRAILHAWK D; 2017/2017; PRETA; DIESEL - FUNCIONANDO")</f>
      </c>
      <c r="C17" s="4" t="inlineStr">
        <is>
          <t>Vendido</t>
        </is>
      </c>
      <c r="D17" s="4" t="inlineStr">
        <is>
          <t>70</t>
        </is>
      </c>
      <c r="E17" s="5" t="inlineStr">
        <is>
          <t>97.050,00</t>
        </is>
      </c>
      <c r="F17" s="4" t="inlineStr">
        <is>
          <t>550.00</t>
        </is>
      </c>
    </row>
    <row collapsed="false" customFormat="false" customHeight="false" hidden="false" ht="12.1" outlineLevel="0" r="18">
      <c r="A18" s="5" t="s">
        <f>=HYPERLINK("https://leilaoonline.com.br/lote/detalhe/51815", "012")</f>
      </c>
      <c r="B18" s="4" t="s">
        <f>=HYPERLINK("https://leilaoonline.com.br/lote/detalhe/51815", "VOLKSWAGEN; JETTA VARIANT; 2010/2010; PRETA; GASOLINA - FUNCIONANDO - BLINDADO")</f>
      </c>
      <c r="C18" s="4" t="inlineStr">
        <is>
          <t>Não vendido</t>
        </is>
      </c>
      <c r="D18" s="4" t="inlineStr">
        <is>
          <t>20</t>
        </is>
      </c>
      <c r="E18" s="5" t="inlineStr">
        <is>
          <t>21.000,00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=HYPERLINK("https://leilaoonline.com.br/lote/detalhe/51819", "013")</f>
      </c>
      <c r="B19" s="4" t="s">
        <f>=HYPERLINK("https://leilaoonline.com.br/lote/detalhe/51819", "VW; GOL 1.6, 2008/2009, BRANCA; ALC./GASOL - FROTA F038 - FUNCIONANDO")</f>
      </c>
      <c r="C19" s="4" t="inlineStr">
        <is>
          <t>Vendido</t>
        </is>
      </c>
      <c r="D19" s="4" t="inlineStr">
        <is>
          <t>32</t>
        </is>
      </c>
      <c r="E19" s="5" t="inlineStr">
        <is>
          <t>10.100,00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=HYPERLINK("https://leilaoonline.com.br/lote/detalhe/51836", "015")</f>
      </c>
      <c r="B20" s="4" t="s">
        <f>=HYPERLINK("https://leilaoonline.com.br/lote/detalhe/51836", "VW; GOL 1.0 GIV; 2011/2011; PRATA; ALCO./GASOL; FROTA 169-22-05-2020 - FUNCIONANDO")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7.900,00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=HYPERLINK("https://leilaoonline.com.br/lote/detalhe/51816", "016")</f>
      </c>
      <c r="B21" s="4" t="s">
        <f>=HYPERLINK("https://leilaoonline.com.br/lote/detalhe/51816", "VOLKSWAGEN; KOMBI FURGÃO; 2006/2006; ALCO/GASOL. - FUNCIONANDO")</f>
      </c>
      <c r="C21" s="4" t="inlineStr">
        <is>
          <t>Não vendido</t>
        </is>
      </c>
      <c r="D21" s="4" t="inlineStr">
        <is>
          <t>45</t>
        </is>
      </c>
      <c r="E21" s="5" t="inlineStr">
        <is>
          <t>14.500,00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=HYPERLINK("https://leilaoonline.com.br/lote/detalhe/51832", "048")</f>
      </c>
      <c r="B22" s="4" t="s">
        <f>=HYPERLINK("https://leilaoonline.com.br/lote/detalhe/51832", "FIAT PALIO WEEKEND ATTRATIVE ANO 2016 MOD 2017, COR PRATA, FLEX, FROTA 048 - FUNCIONANDO")</f>
      </c>
      <c r="C22" s="4" t="inlineStr">
        <is>
          <t>Não vendido</t>
        </is>
      </c>
      <c r="D22" s="4" t="inlineStr">
        <is>
          <t>42</t>
        </is>
      </c>
      <c r="E22" s="5" t="inlineStr">
        <is>
          <t>19.250,00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=HYPERLINK("https://leilaoonline.com.br/lote/detalhe/51837", "103")</f>
      </c>
      <c r="B23" s="4" t="s">
        <f>=HYPERLINK("https://leilaoonline.com.br/lote/detalhe/51837", "CHEVROLET; MONTANA LS; 2011/2012; CINZA; ALCO./GASOL. - FUNCIONANDO - IPVA 2020 PAGO")</f>
      </c>
      <c r="C23" s="4" t="inlineStr">
        <is>
          <t>Não vendido</t>
        </is>
      </c>
      <c r="D23" s="4" t="inlineStr">
        <is>
          <t>61</t>
        </is>
      </c>
      <c r="E23" s="5" t="inlineStr">
        <is>
          <t>18.250,00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=HYPERLINK("https://leilaoonline.com.br/lote/detalhe/51835", "118")</f>
      </c>
      <c r="B24" s="4" t="s">
        <f>=HYPERLINK("https://leilaoonline.com.br/lote/detalhe/51835", "FIAT PALIO WEEKEND ATTRATIVE ANO 2016 MOD 2017, COR PRATA, FLEX, FROTA 118 - FUNCIONANDO")</f>
      </c>
      <c r="C24" s="4" t="inlineStr">
        <is>
          <t>Não vendido</t>
        </is>
      </c>
      <c r="D24" s="4" t="inlineStr">
        <is>
          <t>93</t>
        </is>
      </c>
      <c r="E24" s="5" t="inlineStr">
        <is>
          <t>18.850,00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=HYPERLINK("https://leilaoonline.com.br/lote/detalhe/51838", "128")</f>
      </c>
      <c r="B25" s="4" t="s">
        <f>=HYPERLINK("https://leilaoonline.com.br/lote/detalhe/51838", "RENAULT CLIO AUT 10 16VH; 2006/2007; VERMELHA; ALCO/GASOL.")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6.650,00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=HYPERLINK("https://leilaoonline.com.br/lote/detalhe/52148", "269")</f>
      </c>
      <c r="B26" s="4" t="s">
        <f>=HYPERLINK("https://leilaoonline.com.br/lote/detalhe/52148", "HYUNDAI / TUCSON GLSB, ANO 2012/2013 AUTOMÁTICO, GASOLINA; PLACA FINAL 09 - FUNCIONANDO")</f>
      </c>
      <c r="C26" s="4" t="inlineStr">
        <is>
          <t>Não vendido</t>
        </is>
      </c>
      <c r="D26" s="4" t="inlineStr">
        <is>
          <t>38</t>
        </is>
      </c>
      <c r="E26" s="5" t="inlineStr">
        <is>
          <t>23.500,00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=HYPERLINK("https://leilaoonline.com.br/lote/detalhe/52081", "358")</f>
      </c>
      <c r="B27" s="4" t="s">
        <f>=HYPERLINK("https://leilaoonline.com.br/lote/detalhe/52081", " FIAT PALIO WEEKEND ATTRATIVE ANO 2016 MOD 2017, COR PRATA, FLEX, FROTA 358 - FUNCIONANDO")</f>
      </c>
      <c r="C27" s="4" t="inlineStr">
        <is>
          <t>Não vendido</t>
        </is>
      </c>
      <c r="D27" s="4" t="inlineStr">
        <is>
          <t>41</t>
        </is>
      </c>
      <c r="E27" s="5" t="inlineStr">
        <is>
          <t>18.900,00</t>
        </is>
      </c>
      <c r="F2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2026-08-28T05:51:16.00Z</dcterms:created>
  <dc:creator>Tellks Tecnologia</dc:creator>
  <cp:revision>0</cp:revision>
</cp:coreProperties>
</file>