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 CAT 140 K • Sobressalentes para Tratores, Maq. Pesadas • Transbordo SMR 100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08/04/2020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=HYPERLINK("https://leilaoonline.com.br/lote/detalhe/45149", "001")</f>
      </c>
      <c r="B11" s="4" t="s">
        <f>=HYPERLINK("https://leilaoonline.com.br/lote/detalhe/45149", " BOBINA - VALVULA - MANGUEIRA - ANEL - APROX. 125 PEÇAS DE COLHEDORAS - veja descritivo de itens")</f>
      </c>
      <c r="C11" s="4" t="inlineStr">
        <is>
          <t>Vendido</t>
        </is>
      </c>
      <c r="D11" s="4" t="inlineStr">
        <is>
          <t>63</t>
        </is>
      </c>
      <c r="E11" s="5" t="inlineStr">
        <is>
          <t>11.100,00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=HYPERLINK("https://leilaoonline.com.br/lote/detalhe/45151", "002")</f>
      </c>
      <c r="B12" s="4" t="s">
        <f>=HYPERLINK("https://leilaoonline.com.br/lote/detalhe/45151", "TRAVA CATERPILLAR - PARAFUSO - CALCO - MODULO - APROX. 420 PEÇAS  veja descritivo de itens")</f>
      </c>
      <c r="C12" s="4" t="inlineStr">
        <is>
          <t>Vendido</t>
        </is>
      </c>
      <c r="D12" s="4" t="inlineStr">
        <is>
          <t>11</t>
        </is>
      </c>
      <c r="E12" s="5" t="inlineStr">
        <is>
          <t>3.000,00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=HYPERLINK("https://leilaoonline.com.br/lote/detalhe/45175", "003")</f>
      </c>
      <c r="B13" s="4" t="s">
        <f>=HYPERLINK("https://leilaoonline.com.br/lote/detalhe/45175", "CAIXA ADUBO - DISCO LISO - MOTOR PARKER TG - APROX. 200 PEÇAS IMPLEMENTOS AGRÍCOLAS - Veja descritivo de lotes ")</f>
      </c>
      <c r="C13" s="4" t="inlineStr">
        <is>
          <t>Vendido</t>
        </is>
      </c>
      <c r="D13" s="4" t="inlineStr">
        <is>
          <t>6</t>
        </is>
      </c>
      <c r="E13" s="5" t="inlineStr">
        <is>
          <t>1.050,00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=HYPERLINK("https://leilaoonline.com.br/lote/detalhe/45178", "004")</f>
      </c>
      <c r="B14" s="4" t="s">
        <f>=HYPERLINK("https://leilaoonline.com.br/lote/detalhe/45178", "CONEXÃO HIDRAULICA - TERMINAL MEGAVRIMP - APROX. 500 PEÇAS MANGUEIRAS - Veja descritivo de lotes ")</f>
      </c>
      <c r="C14" s="4" t="inlineStr">
        <is>
          <t>Vendido</t>
        </is>
      </c>
      <c r="D14" s="4" t="inlineStr">
        <is>
          <t>11</t>
        </is>
      </c>
      <c r="E14" s="5" t="inlineStr">
        <is>
          <t>1.800,00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=HYPERLINK("https://leilaoonline.com.br/lote/detalhe/45181", "005")</f>
      </c>
      <c r="B15" s="4" t="s">
        <f>=HYPERLINK("https://leilaoonline.com.br/lote/detalhe/45181", "BARRA ENGATE - HASTE CILINDRO - RETENTOR - APROX. 150 PEÇAS PARA TRATORES - Veja descritivo de lotes ")</f>
      </c>
      <c r="C15" s="4" t="inlineStr">
        <is>
          <t>Vendido</t>
        </is>
      </c>
      <c r="D15" s="4" t="inlineStr">
        <is>
          <t>7</t>
        </is>
      </c>
      <c r="E15" s="5" t="inlineStr">
        <is>
          <t>1.300,00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=HYPERLINK("https://leilaoonline.com.br/lote/detalhe/45183", "006")</f>
      </c>
      <c r="B16" s="4" t="s">
        <f>=HYPERLINK("https://leilaoonline.com.br/lote/detalhe/45183", "POLIA ALTERNADOR - FILTRO DE AR COMPLETO -  APROX. 40 PEÇA SCANIA  -  Veja descritivo de lotes ")</f>
      </c>
      <c r="C16" s="4" t="inlineStr">
        <is>
          <t>Vendido</t>
        </is>
      </c>
      <c r="D16" s="4" t="inlineStr">
        <is>
          <t>3</t>
        </is>
      </c>
      <c r="E16" s="5" t="inlineStr">
        <is>
          <t>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=HYPERLINK("https://leilaoonline.com.br/lote/detalhe/45188", "007")</f>
      </c>
      <c r="B17" s="4" t="s">
        <f>=HYPERLINK("https://leilaoonline.com.br/lote/detalhe/45188", "FILTRO DE AR - DEPURADOR - OLEO LUBRAX -  APROX. 200 PEÇAS FILTROS -  Veja descritivo de lotes ")</f>
      </c>
      <c r="C17" s="4" t="inlineStr">
        <is>
          <t>Vendido</t>
        </is>
      </c>
      <c r="D17" s="4" t="inlineStr">
        <is>
          <t>7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=HYPERLINK("https://leilaoonline.com.br/lote/detalhe/45190", "008")</f>
      </c>
      <c r="B18" s="4" t="s">
        <f>=HYPERLINK("https://leilaoonline.com.br/lote/detalhe/45190", "KIT RETENTOR - RELE - SENSOR ELETRICO -  APROX. 190 PEÇAS PARA COLHEDORA -  Veja descritivo de lotes ")</f>
      </c>
      <c r="C18" s="4" t="inlineStr">
        <is>
          <t>Vendido</t>
        </is>
      </c>
      <c r="D18" s="4" t="inlineStr">
        <is>
          <t>23</t>
        </is>
      </c>
      <c r="E18" s="5" t="inlineStr">
        <is>
          <t>6.050,00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=HYPERLINK("https://leilaoonline.com.br/lote/detalhe/45191", "009")</f>
      </c>
      <c r="B19" s="4" t="s">
        <f>=HYPERLINK("https://leilaoonline.com.br/lote/detalhe/45191", "CHICOTE ELÉTRICO - ANEL SEGURANÇA - MANOPLA -  APROX. 370 PEÇAS PARA TRATORES -  Veja descritivo de lotes ")</f>
      </c>
      <c r="C19" s="4" t="inlineStr">
        <is>
          <t>Vendido</t>
        </is>
      </c>
      <c r="D19" s="4" t="inlineStr">
        <is>
          <t>59</t>
        </is>
      </c>
      <c r="E19" s="5" t="inlineStr">
        <is>
          <t>7.400,00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=HYPERLINK("https://leilaoonline.com.br/lote/detalhe/45192", "010")</f>
      </c>
      <c r="B20" s="4" t="s">
        <f>=HYPERLINK("https://leilaoonline.com.br/lote/detalhe/45192", "PONTEIRA - CABO DE AÇO - TERMINAL -  APROX. 1230 PEÇAS PARA IMPLEMENTOS AGRÍCOLAS -  Veja descritivo de lotes ")</f>
      </c>
      <c r="C20" s="4" t="inlineStr">
        <is>
          <t>Vendido</t>
        </is>
      </c>
      <c r="D20" s="4" t="inlineStr">
        <is>
          <t>5</t>
        </is>
      </c>
      <c r="E20" s="5" t="inlineStr">
        <is>
          <t>1.100,00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=HYPERLINK("https://leilaoonline.com.br/lote/detalhe/45193", "011")</f>
      </c>
      <c r="B21" s="4" t="s">
        <f>=HYPERLINK("https://leilaoonline.com.br/lote/detalhe/45193", "SENSOR PRESSÃO - ANEL VEDAÇÃO - CHICOTE - APROX. 490 PEÇAS ELÉTRICA AR CONDICIONADO -  Veja descritivo de lotes ")</f>
      </c>
      <c r="C21" s="4" t="inlineStr">
        <is>
          <t>Vendido</t>
        </is>
      </c>
      <c r="D21" s="4" t="inlineStr">
        <is>
          <t>8</t>
        </is>
      </c>
      <c r="E21" s="5" t="inlineStr">
        <is>
          <t>1.100,00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=HYPERLINK("https://leilaoonline.com.br/lote/detalhe/45194", "012")</f>
      </c>
      <c r="B22" s="4" t="s">
        <f>=HYPERLINK("https://leilaoonline.com.br/lote/detalhe/45194", "CARDANS -  APROX. 9 PEÇAS -  Veja descritivo de lotes ")</f>
      </c>
      <c r="C22" s="4" t="inlineStr">
        <is>
          <t>Vendido</t>
        </is>
      </c>
      <c r="D22" s="4" t="inlineStr">
        <is>
          <t>9</t>
        </is>
      </c>
      <c r="E22" s="5" t="inlineStr">
        <is>
          <t>1.100,00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=HYPERLINK("https://leilaoonline.com.br/lote/detalhe/45196", "013")</f>
      </c>
      <c r="B23" s="4" t="s">
        <f>=HYPERLINK("https://leilaoonline.com.br/lote/detalhe/45196", "FUSIVEL MINI - ALTENADOR - ANEL VEDAÇÃO -  APROX. 230 PEÇAS ELÉTRICA AR CONDICIONADO -  Veja descritivo de lotes ")</f>
      </c>
      <c r="C23" s="4" t="inlineStr">
        <is>
          <t>Vendido</t>
        </is>
      </c>
      <c r="D23" s="4" t="inlineStr">
        <is>
          <t>5</t>
        </is>
      </c>
      <c r="E23" s="5" t="inlineStr">
        <is>
          <t>800,00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=HYPERLINK("https://leilaoonline.com.br/lote/detalhe/45197", "014")</f>
      </c>
      <c r="B24" s="4" t="s">
        <f>=HYPERLINK("https://leilaoonline.com.br/lote/detalhe/45197", "FILTRO DE AR - PNEUS - OLEO LUBRIFICANTE -  APROX. 60 PEÇAS BORRACHARIA  Veja descritivo de lotes ")</f>
      </c>
      <c r="C24" s="4" t="inlineStr">
        <is>
          <t>Vendido</t>
        </is>
      </c>
      <c r="D24" s="4" t="inlineStr">
        <is>
          <t>13</t>
        </is>
      </c>
      <c r="E24" s="5" t="inlineStr">
        <is>
          <t>3.600,00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=HYPERLINK("https://leilaoonline.com.br/lote/detalhe/45198", "015")</f>
      </c>
      <c r="B25" s="4" t="s">
        <f>=HYPERLINK("https://leilaoonline.com.br/lote/detalhe/45198", "FILTROS DE AR - HIDRÁULICOS - TRANSMISSÃO.....  APROX. 40 PEÇAS BORRACHARIA AGRÍCOLA -  Veja descritivo de lotes ")</f>
      </c>
      <c r="C25" s="4" t="inlineStr">
        <is>
          <t>Vendido</t>
        </is>
      </c>
      <c r="D25" s="4" t="inlineStr">
        <is>
          <t>4</t>
        </is>
      </c>
      <c r="E25" s="5" t="inlineStr">
        <is>
          <t>550,00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=HYPERLINK("https://leilaoonline.com.br/lote/detalhe/45199", "016")</f>
      </c>
      <c r="B26" s="4" t="s">
        <f>=HYPERLINK("https://leilaoonline.com.br/lote/detalhe/45199", "APROX. 09 PNEUS -  Veja descritivo de lotes ")</f>
      </c>
      <c r="C26" s="4" t="inlineStr">
        <is>
          <t>Vendido</t>
        </is>
      </c>
      <c r="D26" s="4" t="inlineStr">
        <is>
          <t>39</t>
        </is>
      </c>
      <c r="E26" s="5" t="inlineStr">
        <is>
          <t>7.550,00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=HYPERLINK("https://leilaoonline.com.br/lote/detalhe/45200", "017")</f>
      </c>
      <c r="B27" s="4" t="s">
        <f>=HYPERLINK("https://leilaoonline.com.br/lote/detalhe/45200", "ROTOR - ROSETA - PISTÃO -  APROX. 660 PEÇAS MANUTENÇÃO INDUSTRIAL -  Veja descritivo de lotes ")</f>
      </c>
      <c r="C27" s="4" t="inlineStr">
        <is>
          <t>Vendido</t>
        </is>
      </c>
      <c r="D27" s="4" t="inlineStr">
        <is>
          <t>1</t>
        </is>
      </c>
      <c r="E27" s="5" t="inlineStr">
        <is>
          <t>400,00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=HYPERLINK("https://leilaoonline.com.br/lote/detalhe/45201", "018")</f>
      </c>
      <c r="B28" s="4" t="s">
        <f>=HYPERLINK("https://leilaoonline.com.br/lote/detalhe/45201", "APROX. 17100 KG TUBO A/C 2394 50,8MM X 2,65MM X 3100MM")</f>
      </c>
      <c r="C28" s="4" t="inlineStr">
        <is>
          <t>Vendido</t>
        </is>
      </c>
      <c r="D28" s="4" t="inlineStr">
        <is>
          <t>31</t>
        </is>
      </c>
      <c r="E28" s="5" t="inlineStr">
        <is>
          <t>27.000,00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=HYPERLINK("https://leilaoonline.com.br/lote/detalhe/45203", "019")</f>
      </c>
      <c r="B29" s="4" t="s">
        <f>=HYPERLINK("https://leilaoonline.com.br/lote/detalhe/45203", "APROX. 109 CARTUCHOS IMPRESSORAS - Veja descritivo de lotes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=HYPERLINK("https://leilaoonline.com.br/lote/detalhe/45167", "24286")</f>
      </c>
      <c r="B30" s="4" t="s">
        <f>=HYPERLINK("https://leilaoonline.com.br/lote/detalhe/45167", "MOTONIVELADORA CAT 140 K - FROTA 4600016 - ANO FABRICAÇÃO 2012")</f>
      </c>
      <c r="C30" s="4" t="inlineStr">
        <is>
          <t>Vendido</t>
        </is>
      </c>
      <c r="D30" s="4" t="inlineStr">
        <is>
          <t>11</t>
        </is>
      </c>
      <c r="E30" s="5" t="inlineStr">
        <is>
          <t>202.000,00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=HYPERLINK("https://leilaoonline.com.br/lote/detalhe/45163", "24317")</f>
      </c>
      <c r="B31" s="4" t="s">
        <f>=HYPERLINK("https://leilaoonline.com.br/lote/detalhe/45163", "SULCADOR RIMAR - FROTA 4400044 - NF 1008")</f>
      </c>
      <c r="C31" s="4" t="inlineStr">
        <is>
          <t>Vendido</t>
        </is>
      </c>
      <c r="D31" s="4" t="inlineStr">
        <is>
          <t>1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=HYPERLINK("https://leilaoonline.com.br/lote/detalhe/45164", "24321")</f>
      </c>
      <c r="B32" s="4" t="s">
        <f>=HYPERLINK("https://leilaoonline.com.br/lote/detalhe/45164", "CULTIV PALH 3LINH DMB  - FROTA 4401125 - 79116/2012")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=HYPERLINK("https://leilaoonline.com.br/lote/detalhe/45165", "24322")</f>
      </c>
      <c r="B33" s="4" t="s">
        <f>=HYPERLINK("https://leilaoonline.com.br/lote/detalhe/45165", "TRANSBORDO SMR 10000 SER - FROTA 4400815 - 01443")</f>
      </c>
      <c r="C33" s="4" t="inlineStr">
        <is>
          <t>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=HYPERLINK("https://leilaoonline.com.br/lote/detalhe/45157", "24323")</f>
      </c>
      <c r="B34" s="4" t="s">
        <f>=HYPERLINK("https://leilaoonline.com.br/lote/detalhe/45157", "TRANSBORDO SMR 10000 SER- FROTA 4401444 - 2929")</f>
      </c>
      <c r="C34" s="4" t="inlineStr">
        <is>
          <t>Vendido</t>
        </is>
      </c>
      <c r="D34" s="4" t="inlineStr">
        <is>
          <t>2</t>
        </is>
      </c>
      <c r="E34" s="5" t="inlineStr">
        <is>
          <t>650,00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=HYPERLINK("https://leilaoonline.com.br/lote/detalhe/45158", "24324")</f>
      </c>
      <c r="B35" s="4" t="s">
        <f>=HYPERLINK("https://leilaoonline.com.br/lote/detalhe/45158", "TRANSBORDO SMR 10000 SER - FROTA 4400809 - 01440")</f>
      </c>
      <c r="C35" s="4" t="inlineStr">
        <is>
          <t>Vendido</t>
        </is>
      </c>
      <c r="D35" s="4" t="inlineStr">
        <is>
          <t>1</t>
        </is>
      </c>
      <c r="E35" s="5" t="inlineStr">
        <is>
          <t>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=HYPERLINK("https://leilaoonline.com.br/lote/detalhe/45159", "24325")</f>
      </c>
      <c r="B36" s="4" t="s">
        <f>=HYPERLINK("https://leilaoonline.com.br/lote/detalhe/45159", "TRANSBORDO SMR 10000 SER - FROTA 4401431 - 285")</f>
      </c>
      <c r="C36" s="4" t="inlineStr">
        <is>
          <t>Vendido</t>
        </is>
      </c>
      <c r="D36" s="4" t="inlineStr">
        <is>
          <t>1</t>
        </is>
      </c>
      <c r="E36" s="5" t="inlineStr">
        <is>
          <t>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=HYPERLINK("https://leilaoonline.com.br/lote/detalhe/45160", "24329")</f>
      </c>
      <c r="B37" s="4" t="s">
        <f>=HYPERLINK("https://leilaoonline.com.br/lote/detalhe/45160", "DISTRIBUIDOR DFL 2L CIV - FROTA 4400129 - 4002")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350,00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=HYPERLINK("https://leilaoonline.com.br/lote/detalhe/45161", "24337")</f>
      </c>
      <c r="B38" s="4" t="s">
        <f>=HYPERLINK("https://leilaoonline.com.br/lote/detalhe/45161", "JOHN DEERE COLH NW 3520 - FROTA 4300042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2026-08-28T09:03:50.00Z</dcterms:created>
  <dc:creator>Tellks Tecnologia</dc:creator>
  <cp:revision>0</cp:revision>
</cp:coreProperties>
</file>