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Lancer • City • HR-V 18 • Onix 18 • Palio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=HYPERLINK("https://leilaoonline.com.br/lote/detalhe/43863", "178")</f>
      </c>
      <c r="B11" s="4" t="s">
        <f>=HYPERLINK("https://leilaoonline.com.br/lote/detalhe/43863", "VW; BRASILIA; 1974/1974; BEGE; GASOLINA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5.250,00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=HYPERLINK("https://leilaoonline.com.br/lote/detalhe/43858", "179")</f>
      </c>
      <c r="B12" s="4" t="s">
        <f>=HYPERLINK("https://leilaoonline.com.br/lote/detalhe/43858", "VW; GOL 1.6 POWER; 2003/2003; PRETA; GASOLINA;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=HYPERLINK("https://leilaoonline.com.br/lote/detalhe/43857", "180")</f>
      </c>
      <c r="B13" s="4" t="s">
        <f>=HYPERLINK("https://leilaoonline.com.br/lote/detalhe/43857", "FORD; FOCUS HC FLEX; 2011/2012; BRANCA; ALCO./GASOL - FUNCIONANDO")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=HYPERLINK("https://leilaoonline.com.br/lote/detalhe/43779", "181")</f>
      </c>
      <c r="B14" s="4" t="s">
        <f>=HYPERLINK("https://leilaoonline.com.br/lote/detalhe/43779", "MERCEDES BENZ C200; 2007/2008, PRATA,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=HYPERLINK("https://leilaoonline.com.br/lote/detalhe/43778", "182")</f>
      </c>
      <c r="B15" s="4" t="s">
        <f>=HYPERLINK("https://leilaoonline.com.br/lote/detalhe/43778", "HONDA, CIVIC LXL 2012/2012, PRETA; ALCO./GASOL. - FUNCIONANDO - IPVA 2020 PAGO")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29.500,00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=HYPERLINK("https://leilaoonline.com.br/lote/detalhe/43775", "183")</f>
      </c>
      <c r="B16" s="4" t="s">
        <f>=HYPERLINK("https://leilaoonline.com.br/lote/detalhe/43775", "I; VW TOUAREG 3.6 V6, 2011/2011, PRATA; GASOLINA - BLINDADA - IPVA 2020 PAGO")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43.350,00</t>
        </is>
      </c>
      <c r="F16" s="4" t="inlineStr">
        <is>
          <t>1150.00</t>
        </is>
      </c>
    </row>
    <row collapsed="false" customFormat="false" customHeight="false" hidden="false" ht="12.1" outlineLevel="0" r="17">
      <c r="A17" s="5" t="s">
        <f>=HYPERLINK("https://leilaoonline.com.br/lote/detalhe/43829", "184")</f>
      </c>
      <c r="B17" s="4" t="s">
        <f>=HYPERLINK("https://leilaoonline.com.br/lote/detalhe/43829", "FIAT; UNO VIVACE 1.0; 2014/2014; BRANCA; ALCO./GASOL. FROTA: 252")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=HYPERLINK("https://leilaoonline.com.br/lote/detalhe/43774", "185")</f>
      </c>
      <c r="B18" s="4" t="s">
        <f>=HYPERLINK("https://leilaoonline.com.br/lote/detalhe/43774", "I; AUDI A3 SPORTBACK 2.0T FSI; 2010/2011; PRATA; GASOLINA")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37.800,00</t>
        </is>
      </c>
      <c r="F18" s="4" t="inlineStr">
        <is>
          <t>1150.00</t>
        </is>
      </c>
    </row>
    <row collapsed="false" customFormat="false" customHeight="false" hidden="false" ht="12.1" outlineLevel="0" r="19">
      <c r="A19" s="5" t="s">
        <f>=HYPERLINK("https://leilaoonline.com.br/lote/detalhe/43859", "186")</f>
      </c>
      <c r="B19" s="4" t="s">
        <f>=HYPERLINK("https://leilaoonline.com.br/lote/detalhe/43859", "I; CHERRY QQ 1.1; 2011/2012; PRETA; GASOLINA - FUNCIONANDO IPVA 2020 PAGO")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6.250,00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=HYPERLINK("https://leilaoonline.com.br/lote/detalhe/43226", "187")</f>
      </c>
      <c r="B20" s="4" t="s">
        <f>=HYPERLINK("https://leilaoonline.com.br/lote/detalhe/43226", "HONDA; FIT LX AUTOMATICO; 2013/2014; CINZA; ALCO./GASOL.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=HYPERLINK("https://leilaoonline.com.br/lote/detalhe/43860", "188")</f>
      </c>
      <c r="B21" s="4" t="s">
        <f>=HYPERLINK("https://leilaoonline.com.br/lote/detalhe/43860", "MMC; PAJERO TR4; 2005/2005; PRETA; GASOLINA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=HYPERLINK("https://leilaoonline.com.br/lote/detalhe/43230", "189")</f>
      </c>
      <c r="B22" s="4" t="s">
        <f>=HYPERLINK("https://leilaoonline.com.br/lote/detalhe/43230", "HONDA, CITY EX CVT, 2016/2016, PRATA; ALCO./GASOL. - FUNCIONANDO - APROX. 19.000 KM - IPVA 2020 PAGO")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=HYPERLINK("https://leilaoonline.com.br/lote/detalhe/43234", "190")</f>
      </c>
      <c r="B23" s="4" t="s">
        <f>=HYPERLINK("https://leilaoonline.com.br/lote/detalhe/43234", "MITSUBISHI; LANCER 2.0, 2012/2012; PRATA; GASOLINA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=HYPERLINK("https://leilaoonline.com.br/lote/detalhe/43850", "191")</f>
      </c>
      <c r="B24" s="4" t="s">
        <f>=HYPERLINK("https://leilaoonline.com.br/lote/detalhe/43850", "I; BMW, 530I NU91; 2008/2009; PRETA; GASOLINA;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=HYPERLINK("https://leilaoonline.com.br/lote/detalhe/43256", "191")</f>
      </c>
      <c r="B25" s="4" t="s">
        <f>=HYPERLINK("https://leilaoonline.com.br/lote/detalhe/43256", "HONDA HR-V EX; 2018/2018; VERMELHA; ALCO./GASOL. - FUNCIONANDO - APROX. 18.000KM")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55.100,00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=HYPERLINK("https://leilaoonline.com.br/lote/detalhe/43229", "192")</f>
      </c>
      <c r="B26" s="4" t="s">
        <f>=HYPERLINK("https://leilaoonline.com.br/lote/detalhe/43229", "PEUGEOT / 207 / PASSION XS A, 2009, FLEX, CINZA - FUNCIONANDO - IPVA 2020 PAGO")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=HYPERLINK("https://leilaoonline.com.br/lote/detalhe/43215", "193")</f>
      </c>
      <c r="B27" s="4" t="s">
        <f>=HYPERLINK("https://leilaoonline.com.br/lote/detalhe/43215", "HONDA, FIT LX CVT, 2016/2017, PRATA; ALCO./GASOL. - FUNCIONANDO - IPVA 2020 PAGO")</f>
      </c>
      <c r="C27" s="4" t="inlineStr">
        <is>
          <t>Vendido</t>
        </is>
      </c>
      <c r="D27" s="4" t="inlineStr">
        <is>
          <t>40</t>
        </is>
      </c>
      <c r="E27" s="5" t="inlineStr">
        <is>
          <t>37.750,00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=HYPERLINK("https://leilaoonline.com.br/lote/detalhe/43245", "195")</f>
      </c>
      <c r="B28" s="4" t="s">
        <f>=HYPERLINK("https://leilaoonline.com.br/lote/detalhe/43245", "FIAT / PALIO WK ADVENTURE FLEX; 2011/2011; BRANCA;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=HYPERLINK("https://leilaoonline.com.br/lote/detalhe/43236", "196")</f>
      </c>
      <c r="B29" s="4" t="s">
        <f>=HYPERLINK("https://leilaoonline.com.br/lote/detalhe/43236", "IMP/ JEEP GRAN CHEROKEE LAREDO; 1998/1998; PRETA; GASOLINA;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=HYPERLINK("https://leilaoonline.com.br/lote/detalhe/43222", "197")</f>
      </c>
      <c r="B30" s="4" t="s">
        <f>=HYPERLINK("https://leilaoonline.com.br/lote/detalhe/43222", "I; MERCEDES BENZ C 300; 2010/2010; GASOLINA; PRATA, FUNCIONANDO - Manual e Chave reserva")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=HYPERLINK("https://leilaoonline.com.br/lote/detalhe/43827", "198")</f>
      </c>
      <c r="B31" s="4" t="s">
        <f>=HYPERLINK("https://leilaoonline.com.br/lote/detalhe/43827", "I; M. BENZ GUERRA MIC 20; 2007/2008; BRANCA; DIESEL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38.950,00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=HYPERLINK("https://leilaoonline.com.br/lote/detalhe/43219", "199")</f>
      </c>
      <c r="B32" s="4" t="s">
        <f>=HYPERLINK("https://leilaoonline.com.br/lote/detalhe/43219", "HONDA; FITY EXL CVT; 2018/2018;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=HYPERLINK("https://leilaoonline.com.br/lote/detalhe/43232", "200")</f>
      </c>
      <c r="B33" s="4" t="s">
        <f>=HYPERLINK("https://leilaoonline.com.br/lote/detalhe/43232", "PEUGEOT; 207 PASSION XR, 2010/2011, CINZA;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=HYPERLINK("https://leilaoonline.com.br/lote/detalhe/43830", "201")</f>
      </c>
      <c r="B34" s="4" t="s">
        <f>=HYPERLINK("https://leilaoonline.com.br/lote/detalhe/43830", "FIAT; UNO VIVACE 1.0; 2014/2014; BRANCA; ALCO./GASOL. FROTA: 431")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9.650,00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=HYPERLINK("https://leilaoonline.com.br/lote/detalhe/43252", "202")</f>
      </c>
      <c r="B35" s="4" t="s">
        <f>=HYPERLINK("https://leilaoonline.com.br/lote/detalhe/43252", "I; KIA BESTA EST; 1996/1997; BRANCA; DIESEL - FUNCIONANDO")</f>
      </c>
      <c r="C35" s="4" t="inlineStr">
        <is>
          <t>Vendido</t>
        </is>
      </c>
      <c r="D35" s="4" t="inlineStr">
        <is>
          <t>34</t>
        </is>
      </c>
      <c r="E35" s="5" t="inlineStr">
        <is>
          <t>9.500,00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=HYPERLINK("https://leilaoonline.com.br/lote/detalhe/43255", "204")</f>
      </c>
      <c r="B36" s="4" t="s">
        <f>=HYPERLINK("https://leilaoonline.com.br/lote/detalhe/43255", "I/ SUZUKI G. VITARA 2WD 5P; 2013/2013; PRETA;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=HYPERLINK("https://leilaoonline.com.br/lote/detalhe/43248", "205")</f>
      </c>
      <c r="B37" s="4" t="s">
        <f>=HYPERLINK("https://leilaoonline.com.br/lote/detalhe/43248", "TOYOTA; FIELDER, 2006/2006,  PRATA,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=HYPERLINK("https://leilaoonline.com.br/lote/detalhe/43247", "206")</f>
      </c>
      <c r="B38" s="4" t="s">
        <f>=HYPERLINK("https://leilaoonline.com.br/lote/detalhe/43247", "HONDA; FITY EX CVT; 2018/2018; CINZA; ALCO./GASOL. - FUNCIONANDO")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44.000,00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=HYPERLINK("https://leilaoonline.com.br/lote/detalhe/43250", "207")</f>
      </c>
      <c r="B39" s="4" t="s">
        <f>=HYPERLINK("https://leilaoonline.com.br/lote/detalhe/43250", "RENAULT SANDERO PR161VA; 2011/2012; PRATA; ALCO/GASOL.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=HYPERLINK("https://leilaoonline.com.br/lote/detalhe/43257", "208")</f>
      </c>
      <c r="B40" s="4" t="s">
        <f>=HYPERLINK("https://leilaoonline.com.br/lote/detalhe/43257", "CHEVROLET; ONIX 1.4AT LTZ; 2016/2017; CINZA; ALCO./GASOL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=HYPERLINK("https://leilaoonline.com.br/lote/detalhe/43246", "209")</f>
      </c>
      <c r="B41" s="4" t="s">
        <f>=HYPERLINK("https://leilaoonline.com.br/lote/detalhe/43246", "FIAT; DOBLO ESSENCE 1.8; 2013/2013; PRATA; ALCO./GASOL/GNV - FUNCIONANDO - 7 lugares")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=HYPERLINK("https://leilaoonline.com.br/lote/detalhe/43249", "210")</f>
      </c>
      <c r="B42" s="4" t="s">
        <f>=HYPERLINK("https://leilaoonline.com.br/lote/detalhe/43249", "CHEVROLET/ VECTRA GLS; 1997/1997; BRANCA; GASOLINA - FUNCIONANDO")</f>
      </c>
      <c r="C42" s="4" t="inlineStr">
        <is>
          <t>Vendido</t>
        </is>
      </c>
      <c r="D42" s="4" t="inlineStr">
        <is>
          <t>4</t>
        </is>
      </c>
      <c r="E42" s="5" t="inlineStr">
        <is>
          <t>5.650,00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=HYPERLINK("https://leilaoonline.com.br/lote/detalhe/43251", "211")</f>
      </c>
      <c r="B43" s="4" t="s">
        <f>=HYPERLINK("https://leilaoonline.com.br/lote/detalhe/43251", "HONDA, FIT LX CVT, 2015/2016, CINZA; ALCO./GASOL., FUNCIONANDO - IPVA 2020 PAGO")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37.000,00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=HYPERLINK("https://leilaoonline.com.br/lote/detalhe/43254", "212")</f>
      </c>
      <c r="B44" s="4" t="s">
        <f>=HYPERLINK("https://leilaoonline.com.br/lote/detalhe/43254", "RENAULT SANDERO PRI 16; 2011/2012; PRETA; ALCO/GASOL.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=HYPERLINK("https://leilaoonline.com.br/lote/detalhe/43253", "213")</f>
      </c>
      <c r="B45" s="4" t="s">
        <f>=HYPERLINK("https://leilaoonline.com.br/lote/detalhe/43253", "I; CHERRY; TIGGO 2.0; 2011/2011; BRANCA;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=HYPERLINK("https://leilaoonline.com.br/lote/detalhe/43505", "214")</f>
      </c>
      <c r="B46" s="4" t="s">
        <f>=HYPERLINK("https://leilaoonline.com.br/lote/detalhe/43505", "NISSAM; MARCH 16SV FLEX; 2013/2014; BRANCA; ALCO./GASOL. - FUNCIONANDO")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17.100,00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=HYPERLINK("https://leilaoonline.com.br/lote/detalhe/43517", "216")</f>
      </c>
      <c r="B47" s="4" t="s">
        <f>=HYPERLINK("https://leilaoonline.com.br/lote/detalhe/43517", "GM; MERIVA MAXX; 2011/2012;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=HYPERLINK("https://leilaoonline.com.br/lote/detalhe/43521", "217")</f>
      </c>
      <c r="B48" s="4" t="s">
        <f>=HYPERLINK("https://leilaoonline.com.br/lote/detalhe/43521", "HONDA; CB 300R;  2010/2010; VERMELHA;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4.900,00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=HYPERLINK("https://leilaoonline.com.br/lote/detalhe/43831", "218")</f>
      </c>
      <c r="B49" s="4" t="s">
        <f>=HYPERLINK("https://leilaoonline.com.br/lote/detalhe/43831", "FIAT; UNO VIVACE 1.0; 2014/2014; BRANCA; ALCO./GASOL. FROTA: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9.100,00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=HYPERLINK("https://leilaoonline.com.br/lote/detalhe/43514", "228")</f>
      </c>
      <c r="B50" s="4" t="s">
        <f>=HYPERLINK("https://leilaoonline.com.br/lote/detalhe/43514", "I; CHEVROLET; SONIC LTZ NB AT; 2013/2013; PRETA;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=HYPERLINK("https://leilaoonline.com.br/lote/detalhe/43515", "230")</f>
      </c>
      <c r="B51" s="4" t="s">
        <f>=HYPERLINK("https://leilaoonline.com.br/lote/detalhe/43515", "TOYOTA; ETIOS HB X; 2013/2013;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15.250,00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=HYPERLINK("https://leilaoonline.com.br/lote/detalhe/43518", "232")</f>
      </c>
      <c r="B52" s="4" t="s">
        <f>=HYPERLINK("https://leilaoonline.com.br/lote/detalhe/43518", "VW; SPACEFOX TREND GII; 2011/2012; BRANCA; ALCO./GASOL.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=HYPERLINK("https://leilaoonline.com.br/lote/detalhe/43506", "242")</f>
      </c>
      <c r="B53" s="4" t="s">
        <f>=HYPERLINK("https://leilaoonline.com.br/lote/detalhe/43506", "I; CHERY QQ3 1.1; 2011/2012; BRANCA; GASOLINA - APROX. 35.000KM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=HYPERLINK("https://leilaoonline.com.br/lote/detalhe/43508", "248")</f>
      </c>
      <c r="B54" s="4" t="s">
        <f>=HYPERLINK("https://leilaoonline.com.br/lote/detalhe/43508", "MITSUBISHI; LANCER 2.0, 2012/2012; CINZA; GASOLINA - FUNCIONANDO")</f>
      </c>
      <c r="C54" s="4" t="inlineStr">
        <is>
          <t>Vendido</t>
        </is>
      </c>
      <c r="D54" s="4" t="inlineStr">
        <is>
          <t>36</t>
        </is>
      </c>
      <c r="E54" s="5" t="inlineStr">
        <is>
          <t>27.000,00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=HYPERLINK("https://leilaoonline.com.br/lote/detalhe/43512", "249")</f>
      </c>
      <c r="B55" s="4" t="s">
        <f>=HYPERLINK("https://leilaoonline.com.br/lote/detalhe/43512", "HONDA CIVIC LXL; 2004/2005; CINZA;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=HYPERLINK("https://leilaoonline.com.br/lote/detalhe/43507", "252")</f>
      </c>
      <c r="B56" s="4" t="s">
        <f>=HYPERLINK("https://leilaoonline.com.br/lote/detalhe/43507", "I; CHERRY FACE 1.3; 2010/2011; PRETA; ALCO./GASOL - FUNCIONANDO")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8.050,00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=HYPERLINK("https://leilaoonline.com.br/lote/detalhe/43509", "261")</f>
      </c>
      <c r="B57" s="4" t="s">
        <f>=HYPERLINK("https://leilaoonline.com.br/lote/detalhe/43509", "GM; MONTANA SPORT; 2010/2010; PRATA; ALCO./GASOL. - FUNCIONANDO - RODA E SUSPENSÃO LEGALIZADOS")</f>
      </c>
      <c r="C57" s="4" t="inlineStr">
        <is>
          <t>Vendido</t>
        </is>
      </c>
      <c r="D57" s="4" t="inlineStr">
        <is>
          <t>70</t>
        </is>
      </c>
      <c r="E57" s="5" t="inlineStr">
        <is>
          <t>19.550,00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=HYPERLINK("https://leilaoonline.com.br/lote/detalhe/43513", "298")</f>
      </c>
      <c r="B58" s="4" t="s">
        <f>=HYPERLINK("https://leilaoonline.com.br/lote/detalhe/43513", "FORD/ FIESTA; 2003/2003; CINZA; GASOLINA - FUNCIOANADO")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=HYPERLINK("https://leilaoonline.com.br/lote/detalhe/43773", "303")</f>
      </c>
      <c r="B59" s="4" t="s">
        <f>=HYPERLINK("https://leilaoonline.com.br/lote/detalhe/43773", " FIAT PALIO WEEKEND ATTRATIVE ANO 2016 MOD 2017, COR PRATA, FLEX, PLACA FINAL 298 - FUNCIONANDO")</f>
      </c>
      <c r="C59" s="4" t="inlineStr">
        <is>
          <t>Não vendido</t>
        </is>
      </c>
      <c r="D59" s="4" t="inlineStr">
        <is>
          <t>28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=HYPERLINK("https://leilaoonline.com.br/lote/detalhe/43828", "304")</f>
      </c>
      <c r="B60" s="4" t="s">
        <f>=HYPERLINK("https://leilaoonline.com.br/lote/detalhe/43828", "FORD; ESCORT GL; 1993/1993; CINZA; GASOLINA")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=HYPERLINK("https://leilaoonline.com.br/lote/detalhe/43510", "328")</f>
      </c>
      <c r="B61" s="4" t="s">
        <f>=HYPERLINK("https://leilaoonline.com.br/lote/detalhe/43510", "GM; VECTRA SEDAN ELITE; 2008/2009; PRETA; ALCO./GASOL.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=HYPERLINK("https://leilaoonline.com.br/lote/detalhe/43853", "329")</f>
      </c>
      <c r="B62" s="4" t="s">
        <f>=HYPERLINK("https://leilaoonline.com.br/lote/detalhe/43853", "RENAULT/LOGAN EXP 16. 2011/2012, FLEX IPVA 2020 PAGO")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14.950,00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=HYPERLINK("https://leilaoonline.com.br/lote/detalhe/43854", "330")</f>
      </c>
      <c r="B63" s="4" t="s">
        <f>=HYPERLINK("https://leilaoonline.com.br/lote/detalhe/43854", "PEUGEOT / 206 / 1.4 PRESEN FX, 2006, FLEX, PRETA")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5.250,00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=HYPERLINK("https://leilaoonline.com.br/lote/detalhe/43777", "336")</f>
      </c>
      <c r="B64" s="4" t="s">
        <f>=HYPERLINK("https://leilaoonline.com.br/lote/detalhe/43777",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=HYPERLINK("https://leilaoonline.com.br/lote/detalhe/43511", "398")</f>
      </c>
      <c r="B65" s="4" t="s">
        <f>=HYPERLINK("https://leilaoonline.com.br/lote/detalhe/43511", "JOGO COM 03 RODAS DE LIGA LEVE ARO 16 COM PNEUS E UM PNEU 195 X 55 X 16")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=HYPERLINK("https://leilaoonline.com.br/lote/detalhe/43519", "400")</f>
      </c>
      <c r="B66" s="4" t="s">
        <f>=HYPERLINK("https://leilaoonline.com.br/lote/detalhe/43519", "JOGO DE RODAS ARO 16 FURACÃO 4X100")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=HYPERLINK("https://leilaoonline.com.br/lote/detalhe/43861", "402")</f>
      </c>
      <c r="B67" s="4" t="s">
        <f>=HYPERLINK("https://leilaoonline.com.br/lote/detalhe/43861", "JG DE RODAS COM PNEUS 235 X 75 X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=HYPERLINK("https://leilaoonline.com.br/lote/detalhe/43520", "403")</f>
      </c>
      <c r="B68" s="4" t="s">
        <f>=HYPERLINK("https://leilaoonline.com.br/lote/detalhe/43520", "JOGO DE RODAS DE LIGA COM PNEUS 195 X 55 X 15")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=HYPERLINK("https://leilaoonline.com.br/lote/detalhe/43862", "404")</f>
      </c>
      <c r="B69" s="4" t="s">
        <f>=HYPERLINK("https://leilaoonline.com.br/lote/detalhe/43862", "JOGO DE RODAS ARO 12 TOWNER FURAÇÃO 4x108 PNEUS 155R 12C")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=HYPERLINK("https://leilaoonline.com.br/lote/detalhe/43516", "405")</f>
      </c>
      <c r="B70" s="4" t="s">
        <f>=HYPERLINK("https://leilaoonline.com.br/lote/detalhe/43516", "JOGO DE RODAS DE LIGA COM PNEUS 195 X 55 X 16")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2026-07-14T05:11:31.00Z</dcterms:created>
  <dc:creator>Tellks Tecnologia</dc:creator>
  <cp:revision>0</cp:revision>
</cp:coreProperties>
</file>