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CAT 140K - CAT 140M - MOTON. JD 670G - 2 PA CARREG - 2 RETRO JD 310K -  8 QUADRICICLOS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=HYPERLINK("https://leilaoonline.com.br/lote/detalhe/40577", "20118")</f>
      </c>
      <c r="B11" s="4" t="s">
        <f>=HYPERLINK("https://leilaoonline.com.br/lote/detalhe/40577", "MOTO/ TRX 420 FOURTRAX FM (ETANOL) - FROTA 4000366 - SÉRIE 0FR004225")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=HYPERLINK("https://leilaoonline.com.br/lote/detalhe/40578", "20119")</f>
      </c>
      <c r="B12" s="4" t="s">
        <f>=HYPERLINK("https://leilaoonline.com.br/lote/detalhe/40578", "MOTOS/TRX 420 FOURTRAX FM (ETANOL) - FROTA 4000365 - SÉRIE 0FR004225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=HYPERLINK("https://leilaoonline.com.br/lote/detalhe/40579", "20120")</f>
      </c>
      <c r="B13" s="4" t="s">
        <f>=HYPERLINK("https://leilaoonline.com.br/lote/detalhe/40579", "MOTO / TRX 420 FROUTRAX FM (ETANOL) - FROTA 4000370 SÉRIE 0FR004202")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=HYPERLINK("https://leilaoonline.com.br/lote/detalhe/40580", "20121")</f>
      </c>
      <c r="B14" s="4" t="s">
        <f>=HYPERLINK("https://leilaoonline.com.br/lote/detalhe/40580", "MOTOS/TRX 420 FOURTRAX FM (ETANOL) FROTA 4000364 SÉRIE 0FR004250")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14.300,00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=HYPERLINK("https://leilaoonline.com.br/lote/detalhe/40581", "20122")</f>
      </c>
      <c r="B15" s="4" t="s">
        <f>=HYPERLINK("https://leilaoonline.com.br/lote/detalhe/40581", "MOTOS/TRX 420 FOURTRAX FM (ETANOL) FROTA 4000371 SÉRIE 0FR004211")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=HYPERLINK("https://leilaoonline.com.br/lote/detalhe/40582", "20123")</f>
      </c>
      <c r="B16" s="4" t="s">
        <f>=HYPERLINK("https://leilaoonline.com.br/lote/detalhe/40582", "MOTOS/TRX 420 FOURTRAX FM (ETANOL) - FROTA 4000367 SÉRIE 0FR004200")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=HYPERLINK("https://leilaoonline.com.br/lote/detalhe/40583", "20124")</f>
      </c>
      <c r="B17" s="4" t="s">
        <f>=HYPERLINK("https://leilaoonline.com.br/lote/detalhe/40583", "MOTOS/TRX 420 FOURTRAX FM (ETANOL) - FROTA 40000369 SÉRIE 0FR004223")</f>
      </c>
      <c r="C17" s="4" t="inlineStr">
        <is>
          <t>Vendido</t>
        </is>
      </c>
      <c r="D17" s="4" t="inlineStr">
        <is>
          <t>30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=HYPERLINK("https://leilaoonline.com.br/lote/detalhe/40584", "20125")</f>
      </c>
      <c r="B18" s="4" t="s">
        <f>=HYPERLINK("https://leilaoonline.com.br/lote/detalhe/40584", "MOTOS/TRX 420 FOURTRAX FM (ETANOL) - FROTA 4000368 SÉRIE 0FR 004247")</f>
      </c>
      <c r="C18" s="4" t="inlineStr">
        <is>
          <t>Vendido</t>
        </is>
      </c>
      <c r="D18" s="4" t="inlineStr">
        <is>
          <t>27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=HYPERLINK("https://leilaoonline.com.br/lote/detalhe/40586", "24285")</f>
      </c>
      <c r="B19" s="4" t="s">
        <f>=HYPERLINK("https://leilaoonline.com.br/lote/detalhe/40586", "MOTONIVELADORA CAT 140K - FROTA 4600015  ANO FABRICAÇÃO 2012")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234.000,00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=HYPERLINK("https://leilaoonline.com.br/lote/detalhe/40587", "24286")</f>
      </c>
      <c r="B20" s="4" t="s">
        <f>=HYPERLINK("https://leilaoonline.com.br/lote/detalhe/40587", "MOTONIVELADORA CAT 140 K - FROTA 4600016 - ANO FABRICAÇÃO 2012")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240.000,00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=HYPERLINK("https://leilaoonline.com.br/lote/detalhe/40598", "24287")</f>
      </c>
      <c r="B21" s="4" t="s">
        <f>=HYPERLINK("https://leilaoonline.com.br/lote/detalhe/40598", "MOTONIVELADORA CAT 140K - FROTA 4600014 - ANO DE FABRICAÇÃO 2012")</f>
      </c>
      <c r="C21" s="4" t="inlineStr">
        <is>
          <t>Vendido</t>
        </is>
      </c>
      <c r="D21" s="4" t="inlineStr">
        <is>
          <t>39</t>
        </is>
      </c>
      <c r="E21" s="5" t="inlineStr">
        <is>
          <t>248.000,00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=HYPERLINK("https://leilaoonline.com.br/lote/detalhe/40599", "24309")</f>
      </c>
      <c r="B22" s="4" t="s">
        <f>=HYPERLINK("https://leilaoonline.com.br/lote/detalhe/40599", "VALTRA BM 85 CAR - FROTA 4200325 - SÉRIE 81692/2013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=HYPERLINK("https://leilaoonline.com.br/lote/detalhe/40600", "24310")</f>
      </c>
      <c r="B23" s="4" t="s">
        <f>=HYPERLINK("https://leilaoonline.com.br/lote/detalhe/40600", "TERRACEADOR COCAL - FROTA 4400048 - 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24.550,00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=HYPERLINK("https://leilaoonline.com.br/lote/detalhe/40601", "24311")</f>
      </c>
      <c r="B24" s="4" t="s">
        <f>=HYPERLINK("https://leilaoonline.com.br/lote/detalhe/40601", "GRADE A.I. - CIVEMASA 32X28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=HYPERLINK("https://leilaoonline.com.br/lote/detalhe/40602", "24312")</f>
      </c>
      <c r="B25" s="4" t="s">
        <f>=HYPERLINK("https://leilaoonline.com.br/lote/detalhe/40602", "GRADE N. CIVEMASA 32X 22 - FROTA 4400103 - SÉRIE 81831/2013")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=HYPERLINK("https://leilaoonline.com.br/lote/detalhe/40603", "24313")</f>
      </c>
      <c r="B26" s="4" t="s">
        <f>=HYPERLINK("https://leilaoonline.com.br/lote/detalhe/40603", "COBRIDOR 2 LINHAS SOLLUS - FROTA 4400159 - SOLLUS 11440")</f>
      </c>
      <c r="C26" s="4" t="inlineStr">
        <is>
          <t>Vendido</t>
        </is>
      </c>
      <c r="D26" s="4" t="inlineStr">
        <is>
          <t>23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=HYPERLINK("https://leilaoonline.com.br/lote/detalhe/40604", "24314")</f>
      </c>
      <c r="B27" s="4" t="s">
        <f>=HYPERLINK("https://leilaoonline.com.br/lote/detalhe/40604", "CULTIVADOR QL 2LIN SOLLUS -FROTA 4400769")</f>
      </c>
      <c r="C27" s="4" t="inlineStr">
        <is>
          <t>Vendido</t>
        </is>
      </c>
      <c r="D27" s="4" t="inlineStr">
        <is>
          <t>23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=HYPERLINK("https://leilaoonline.com.br/lote/detalhe/40605", "24315")</f>
      </c>
      <c r="B28" s="4" t="s">
        <f>=HYPERLINK("https://leilaoonline.com.br/lote/detalhe/40605", "ERRADICADOR AGR ARADOR - FROTA 4400078 - H253")</f>
      </c>
      <c r="C28" s="4" t="inlineStr">
        <is>
          <t>Vendido</t>
        </is>
      </c>
      <c r="D28" s="4" t="inlineStr">
        <is>
          <t>2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=HYPERLINK("https://leilaoonline.com.br/lote/detalhe/40606", "24316")</f>
      </c>
      <c r="B29" s="4" t="s">
        <f>=HYPERLINK("https://leilaoonline.com.br/lote/detalhe/40606", "CULTIV PALH 3LINH DMB - FROTA 4401128 ")</f>
      </c>
      <c r="C29" s="4" t="inlineStr">
        <is>
          <t>Vendido</t>
        </is>
      </c>
      <c r="D29" s="4" t="inlineStr">
        <is>
          <t>50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=HYPERLINK("https://leilaoonline.com.br/lote/detalhe/40607", "24317")</f>
      </c>
      <c r="B30" s="4" t="s">
        <f>=HYPERLINK("https://leilaoonline.com.br/lote/detalhe/40607", "SULCADOR RIMAR - FROTA 4400044 - NF 1008")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=HYPERLINK("https://leilaoonline.com.br/lote/detalhe/40608", "24318")</f>
      </c>
      <c r="B31" s="4" t="s">
        <f>=HYPERLINK("https://leilaoonline.com.br/lote/detalhe/40608", "PREPARADOR MINIMO D SOLO  - FROTA 4401383")</f>
      </c>
      <c r="C31" s="4" t="inlineStr">
        <is>
          <t>Vendido</t>
        </is>
      </c>
      <c r="D31" s="4" t="inlineStr">
        <is>
          <t>11</t>
        </is>
      </c>
      <c r="E31" s="5" t="inlineStr">
        <is>
          <t>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=HYPERLINK("https://leilaoonline.com.br/lote/detalhe/40615", "24319")</f>
      </c>
      <c r="B32" s="4" t="s">
        <f>=HYPERLINK("https://leilaoonline.com.br/lote/detalhe/40615", "COBRIDOR 2 LINHAS SOLLUS - FROTA 4400160 - SOLLUS 11441 X324")</f>
      </c>
      <c r="C32" s="4" t="inlineStr">
        <is>
          <t>Vendido</t>
        </is>
      </c>
      <c r="D32" s="4" t="inlineStr">
        <is>
          <t>4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=HYPERLINK("https://leilaoonline.com.br/lote/detalhe/40616", "24320")</f>
      </c>
      <c r="B33" s="4" t="s">
        <f>=HYPERLINK("https://leilaoonline.com.br/lote/detalhe/40616", "GRADE N. CIVEMASA 32x22 - FROTA 4400143 - 7503")</f>
      </c>
      <c r="C33" s="4" t="inlineStr">
        <is>
          <t>Vendido</t>
        </is>
      </c>
      <c r="D33" s="4" t="inlineStr">
        <is>
          <t>7</t>
        </is>
      </c>
      <c r="E33" s="5" t="inlineStr">
        <is>
          <t>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=HYPERLINK("https://leilaoonline.com.br/lote/detalhe/40617", "24321")</f>
      </c>
      <c r="B34" s="4" t="s">
        <f>=HYPERLINK("https://leilaoonline.com.br/lote/detalhe/40617", "CULTIV PALH 3LINH DMB  - FROTA 4401125 - 79116/2012")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=HYPERLINK("https://leilaoonline.com.br/lote/detalhe/40618", "24322")</f>
      </c>
      <c r="B35" s="4" t="s">
        <f>=HYPERLINK("https://leilaoonline.com.br/lote/detalhe/40618", "TRANSBORDO SMR 10000 SER - FROTA 4400815 - 01443")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=HYPERLINK("https://leilaoonline.com.br/lote/detalhe/40619", "24323")</f>
      </c>
      <c r="B36" s="4" t="s">
        <f>=HYPERLINK("https://leilaoonline.com.br/lote/detalhe/40619", "TRANSBORDO SMR 10000 SER- FROTA 4401444 - 2929")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=HYPERLINK("https://leilaoonline.com.br/lote/detalhe/40620", "24324")</f>
      </c>
      <c r="B37" s="4" t="s">
        <f>=HYPERLINK("https://leilaoonline.com.br/lote/detalhe/40620", "TRANSBORDO SMR 10000 SER - FROTA 4400809 - 01440")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=HYPERLINK("https://leilaoonline.com.br/lote/detalhe/40621", "24325")</f>
      </c>
      <c r="B38" s="4" t="s">
        <f>=HYPERLINK("https://leilaoonline.com.br/lote/detalhe/40621", "TRANSBORDO SMR 10000 SER - FROTA 4401431 - 285")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=HYPERLINK("https://leilaoonline.com.br/lote/detalhe/40622", "24326")</f>
      </c>
      <c r="B39" s="4" t="s">
        <f>=HYPERLINK("https://leilaoonline.com.br/lote/detalhe/40622", "TRANSBORDO SMR 10000 SER - FROTA 4401451 - 3562")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=HYPERLINK("https://leilaoonline.com.br/lote/detalhe/40623", "24327")</f>
      </c>
      <c r="B40" s="4" t="s">
        <f>=HYPERLINK("https://leilaoonline.com.br/lote/detalhe/40623", "CARRETA ABRIGO COCAL - FROTA 4400134 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=HYPERLINK("https://leilaoonline.com.br/lote/detalhe/40624", "24328")</f>
      </c>
      <c r="B41" s="4" t="s">
        <f>=HYPERLINK("https://leilaoonline.com.br/lote/detalhe/40624", "PLANTADEIRA CANA AUT FHE - FROTA 4401145 - 6080N")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=HYPERLINK("https://leilaoonline.com.br/lote/detalhe/40625", "24329")</f>
      </c>
      <c r="B42" s="4" t="s">
        <f>=HYPERLINK("https://leilaoonline.com.br/lote/detalhe/40625", "DISTRIBUIDOR DFL 2L CIV - FROTA 4400129 - 4002")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=HYPERLINK("https://leilaoonline.com.br/lote/detalhe/40626", "24330")</f>
      </c>
      <c r="B43" s="4" t="s">
        <f>=HYPERLINK("https://leilaoonline.com.br/lote/detalhe/40626", "TRAILER VICR VT03 VETTOR  - FROTA 4400804 ")</f>
      </c>
      <c r="C43" s="4" t="inlineStr">
        <is>
          <t>Vendido</t>
        </is>
      </c>
      <c r="D43" s="4" t="inlineStr">
        <is>
          <t>2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=HYPERLINK("https://leilaoonline.com.br/lote/detalhe/40627", "24331")</f>
      </c>
      <c r="B44" s="4" t="s">
        <f>=HYPERLINK("https://leilaoonline.com.br/lote/detalhe/40627", "VALTRA BM 100 CAR - FROTA 4200152  - X604")</f>
      </c>
      <c r="C44" s="4" t="inlineStr">
        <is>
          <t>Vendido</t>
        </is>
      </c>
      <c r="D44" s="4" t="inlineStr">
        <is>
          <t>126</t>
        </is>
      </c>
      <c r="E44" s="5" t="inlineStr">
        <is>
          <t>36.250,00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=HYPERLINK("https://leilaoonline.com.br/lote/detalhe/40628", "24332")</f>
      </c>
      <c r="B45" s="4" t="s">
        <f>=HYPERLINK("https://leilaoonline.com.br/lote/detalhe/40628", "TRANSBORDO TAC 10500 CIV - FROTA 4400529  - 7004")</f>
      </c>
      <c r="C45" s="4" t="inlineStr">
        <is>
          <t>Vendido</t>
        </is>
      </c>
      <c r="D45" s="4" t="inlineStr">
        <is>
          <t>23</t>
        </is>
      </c>
      <c r="E45" s="5" t="inlineStr">
        <is>
          <t>10.500,00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=HYPERLINK("https://leilaoonline.com.br/lote/detalhe/40629", "24333")</f>
      </c>
      <c r="B46" s="4" t="s">
        <f>=HYPERLINK("https://leilaoonline.com.br/lote/detalhe/40629", "TRANSBORDO TAC 10500 CIV - FROTA 4400534- 7007")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=HYPERLINK("https://leilaoonline.com.br/lote/detalhe/40636", "24334")</f>
      </c>
      <c r="B47" s="4" t="s">
        <f>=HYPERLINK("https://leilaoonline.com.br/lote/detalhe/40636", "PLAINA STARPLAN - FROTA 4400805 - 01/2604")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=HYPERLINK("https://leilaoonline.com.br/lote/detalhe/40638", "24336")</f>
      </c>
      <c r="B48" s="4" t="s">
        <f>=HYPERLINK("https://leilaoonline.com.br/lote/detalhe/40638", "TRANSBORDO TAC 10500 CIV - FROTA 4400532 - 7005")</f>
      </c>
      <c r="C48" s="4" t="inlineStr">
        <is>
          <t>Vendido</t>
        </is>
      </c>
      <c r="D48" s="4" t="inlineStr">
        <is>
          <t>23</t>
        </is>
      </c>
      <c r="E48" s="5" t="inlineStr">
        <is>
          <t>10.500,00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=HYPERLINK("https://leilaoonline.com.br/lote/detalhe/40639", "24337")</f>
      </c>
      <c r="B49" s="4" t="s">
        <f>=HYPERLINK("https://leilaoonline.com.br/lote/detalhe/40639", "JOHN DEERE COLH NW 3520 - FROTA 4300042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=HYPERLINK("https://leilaoonline.com.br/lote/detalhe/40640", "24338")</f>
      </c>
      <c r="B50" s="4" t="s">
        <f>=HYPERLINK("https://leilaoonline.com.br/lote/detalhe/40640", "CULTIV PALH 3LINH SOLLUS  - FROTA 4401002 - 15102")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=HYPERLINK("https://leilaoonline.com.br/lote/detalhe/40644", "24339")</f>
      </c>
      <c r="B51" s="4" t="s">
        <f>=HYPERLINK("https://leilaoonline.com.br/lote/detalhe/40644", "CULTIV CONV 3LINH SOLLUS  - FROTA 4400163 - SOLLUS 11519 - X327")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=HYPERLINK("https://leilaoonline.com.br/lote/detalhe/40645", "24340")</f>
      </c>
      <c r="B52" s="4" t="s">
        <f>=HYPERLINK("https://leilaoonline.com.br/lote/detalhe/40645", "PLAINA STARPLAN - FROTA 4400040 - 00/1144")</f>
      </c>
      <c r="C52" s="4" t="inlineStr">
        <is>
          <t>Vendido</t>
        </is>
      </c>
      <c r="D52" s="4" t="inlineStr">
        <is>
          <t>47</t>
        </is>
      </c>
      <c r="E52" s="5" t="inlineStr">
        <is>
          <t>5.650,00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=HYPERLINK("https://leilaoonline.com.br/lote/detalhe/40646", "24341")</f>
      </c>
      <c r="B53" s="4" t="s">
        <f>=HYPERLINK("https://leilaoonline.com.br/lote/detalhe/40646", "ERRADICADOR AGR ARADOR - FROTA 4400092 - H03")</f>
      </c>
      <c r="C53" s="4" t="inlineStr">
        <is>
          <t>Vendido</t>
        </is>
      </c>
      <c r="D53" s="4" t="inlineStr">
        <is>
          <t>2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=HYPERLINK("https://leilaoonline.com.br/lote/detalhe/40668", "24342")</f>
      </c>
      <c r="B54" s="4" t="s">
        <f>=HYPERLINK("https://leilaoonline.com.br/lote/detalhe/40668", "CULTIV PALH 2LINH DMB - FROTA 4401130 - 78818/2012")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=HYPERLINK("https://leilaoonline.com.br/lote/detalhe/40663", "24343")</f>
      </c>
      <c r="B55" s="4" t="s">
        <f>=HYPERLINK("https://leilaoonline.com.br/lote/detalhe/40663", "COBRIDOR 2 LINHAS SOLLUS - FROTA 4400793")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=HYPERLINK("https://leilaoonline.com.br/lote/detalhe/40664", "24344")</f>
      </c>
      <c r="B56" s="4" t="s">
        <f>=HYPERLINK("https://leilaoonline.com.br/lote/detalhe/40664", "500 PEÇAS DE SCANIA ( APROX. ) .........veja descritivo de itens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1.550,00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=HYPERLINK("https://leilaoonline.com.br/lote/detalhe/40665", "24345")</f>
      </c>
      <c r="B57" s="4" t="s">
        <f>=HYPERLINK("https://leilaoonline.com.br/lote/detalhe/40665", "RETROESCAVADEIRA JOHN DEERE 310K 4X4 - FROTA 4200525 - ANO 2014")</f>
      </c>
      <c r="C57" s="4" t="inlineStr">
        <is>
          <t>Vendido</t>
        </is>
      </c>
      <c r="D57" s="4" t="inlineStr">
        <is>
          <t>29</t>
        </is>
      </c>
      <c r="E57" s="5" t="inlineStr">
        <is>
          <t>91.000,00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=HYPERLINK("https://leilaoonline.com.br/lote/detalhe/40666", "24346")</f>
      </c>
      <c r="B58" s="4" t="s">
        <f>=HYPERLINK("https://leilaoonline.com.br/lote/detalhe/40666", "MOTONIVELADORA JOHN DEERE 670G - FROTA 4600021  - ANO 2013")</f>
      </c>
      <c r="C58" s="4" t="inlineStr">
        <is>
          <t>Vendido</t>
        </is>
      </c>
      <c r="D58" s="4" t="inlineStr">
        <is>
          <t>75</t>
        </is>
      </c>
      <c r="E58" s="5" t="inlineStr">
        <is>
          <t>170.000,00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=HYPERLINK("https://leilaoonline.com.br/lote/detalhe/40647", "24347")</f>
      </c>
      <c r="B59" s="4" t="s">
        <f>=HYPERLINK("https://leilaoonline.com.br/lote/detalhe/40647", "MOTONIVELADORA CAT 140K - FROTA 4600013 - ANO 2010")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206.000,00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=HYPERLINK("https://leilaoonline.com.br/lote/detalhe/40670", "24348")</f>
      </c>
      <c r="B60" s="4" t="s">
        <f>=HYPERLINK("https://leilaoonline.com.br/lote/detalhe/40670", "PA CARREGADEIRA JOHN DEERE MOD: SERIE 524 - FROTA 4600020 - ANO 2013")</f>
      </c>
      <c r="C60" s="4" t="inlineStr">
        <is>
          <t>Vendido</t>
        </is>
      </c>
      <c r="D60" s="4" t="inlineStr">
        <is>
          <t>42</t>
        </is>
      </c>
      <c r="E60" s="5" t="inlineStr">
        <is>
          <t>131.000,00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=HYPERLINK("https://leilaoonline.com.br/lote/detalhe/40671", "24349")</f>
      </c>
      <c r="B61" s="4" t="s">
        <f>=HYPERLINK("https://leilaoonline.com.br/lote/detalhe/40671", "MOTONIVELADORA CAT 140M FROTA 4600012 - ANO 2008")</f>
      </c>
      <c r="C61" s="4" t="inlineStr">
        <is>
          <t>Vendido</t>
        </is>
      </c>
      <c r="D61" s="4" t="inlineStr">
        <is>
          <t>23</t>
        </is>
      </c>
      <c r="E61" s="5" t="inlineStr">
        <is>
          <t>200.000,00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=HYPERLINK("https://leilaoonline.com.br/lote/detalhe/40672", "24350")</f>
      </c>
      <c r="B62" s="4" t="s">
        <f>=HYPERLINK("https://leilaoonline.com.br/lote/detalhe/40672", "RETROESCAVADEIRA JOHN DEERE 310K 4X4 - FROTA 4200524 - ANO 2014")</f>
      </c>
      <c r="C62" s="4" t="inlineStr">
        <is>
          <t>Vendido</t>
        </is>
      </c>
      <c r="D62" s="4" t="inlineStr">
        <is>
          <t>37</t>
        </is>
      </c>
      <c r="E62" s="5" t="inlineStr">
        <is>
          <t>99.000,00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=HYPERLINK("https://leilaoonline.com.br/lote/detalhe/40673", "24351")</f>
      </c>
      <c r="B63" s="4" t="s">
        <f>=HYPERLINK("https://leilaoonline.com.br/lote/detalhe/40673", "PA CARREGADEIRA CAT 938 - FROTA 4600018 - ANO 2012")</f>
      </c>
      <c r="C63" s="4" t="inlineStr">
        <is>
          <t>Vendido</t>
        </is>
      </c>
      <c r="D63" s="4" t="inlineStr">
        <is>
          <t>50</t>
        </is>
      </c>
      <c r="E63" s="5" t="inlineStr">
        <is>
          <t>123.000,00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=HYPERLINK("https://leilaoonline.com.br/lote/detalhe/40674", "24352")</f>
      </c>
      <c r="B64" s="4" t="s">
        <f>=HYPERLINK("https://leilaoonline.com.br/lote/detalhe/40674", "530 FILTROS DIVERSOS LINHA AUTOMOTIVA (APROX.)...veja descritivo de itens")</f>
      </c>
      <c r="C64" s="4" t="inlineStr">
        <is>
          <t>Vendido</t>
        </is>
      </c>
      <c r="D64" s="4" t="inlineStr">
        <is>
          <t>17</t>
        </is>
      </c>
      <c r="E64" s="5" t="inlineStr">
        <is>
          <t>1.100,00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=HYPERLINK("https://leilaoonline.com.br/lote/detalhe/40585", "24353")</f>
      </c>
      <c r="B65" s="4" t="s">
        <f>=HYPERLINK("https://leilaoonline.com.br/lote/detalhe/40585", "APROX. 53 PEÇAS DE MANUTENÇÃO INDUSTRIAL USADAS NO PROCESSO DE AÇÚCAR E ETANOL    veja descritivo de itens.... ")</f>
      </c>
      <c r="C65" s="4" t="inlineStr">
        <is>
          <t>Vendido</t>
        </is>
      </c>
      <c r="D65" s="4" t="inlineStr">
        <is>
          <t>7</t>
        </is>
      </c>
      <c r="E65" s="5" t="inlineStr">
        <is>
          <t>600,00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2026-07-14T05:11:32.00Z</dcterms:created>
  <dc:creator>Tellks Tecnologia</dc:creator>
  <cp:revision>0</cp:revision>
</cp:coreProperties>
</file>