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08.12.2016 - 11:30 Hs.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=HYPERLINK("https://leilaoonline.com.br/lote/detalhe/5235", "062")</f>
      </c>
      <c r="B11" s="4" t="s">
        <f>=HYPERLINK("https://leilaoonline.com.br/lote/detalhe/5235", " ITA-196-2016 - CORSA WIND 1.6 MPFI - ANO: 2001/2002")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=HYPERLINK("https://leilaoonline.com.br/lote/detalhe/5257", "064")</f>
      </c>
      <c r="B12" s="4" t="s">
        <f>=HYPERLINK("https://leilaoonline.com.br/lote/detalhe/5257", " MARI-SP2005-2016 - FIAT DUCATO - ANO: 2005 - ")</f>
      </c>
      <c r="C12" s="4" t="inlineStr">
        <is>
          <t>Vendido</t>
        </is>
      </c>
      <c r="D12" s="4" t="inlineStr">
        <is>
          <t>35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=HYPERLINK("https://leilaoonline.com.br/lote/detalhe/5238", "066")</f>
      </c>
      <c r="B13" s="4" t="s">
        <f>=HYPERLINK("https://leilaoonline.com.br/lote/detalhe/5238", " MARI-PK16212-2016 - MITSUBISHI - ANO: 2006 -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=HYPERLINK("https://leilaoonline.com.br/lote/detalhe/5236", "067")</f>
      </c>
      <c r="B14" s="4" t="s">
        <f>=HYPERLINK("https://leilaoonline.com.br/lote/detalhe/5236", " CKS-JVX6180-2016 - CAMIONETE L200 4X4 MITSUBISHI - ANO: 2000/2001")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=HYPERLINK("https://leilaoonline.com.br/lote/detalhe/5256", "068")</f>
      </c>
      <c r="B15" s="4" t="s">
        <f>=HYPERLINK("https://leilaoonline.com.br/lote/detalhe/5256", " ITA-200-2016 - MMC/L200 4X4 GL - ANO: 2006/2007")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=HYPERLINK("https://leilaoonline.com.br/lote/detalhe/5262", "069")</f>
      </c>
      <c r="B16" s="4" t="s">
        <f>=HYPERLINK("https://leilaoonline.com.br/lote/detalhe/5262", " AGLP-HDB9328-2016 - MERCEDES BENZ / 2423 6X4 - ANO: 2005/2006...")</f>
      </c>
      <c r="C16" s="4" t="inlineStr">
        <is>
          <t>Vendido</t>
        </is>
      </c>
      <c r="D16" s="4" t="inlineStr">
        <is>
          <t>30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=HYPERLINK("https://leilaoonline.com.br/lote/detalhe/5259", "070")</f>
      </c>
      <c r="B17" s="4" t="s">
        <f>=HYPERLINK("https://leilaoonline.com.br/lote/detalhe/5259", " AGLP-MN1125-2016 - CATERPILLAR 16H - ANO: 2005...")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=HYPERLINK("https://leilaoonline.com.br/lote/detalhe/5261", "071")</f>
      </c>
      <c r="B18" s="4" t="s">
        <f>=HYPERLINK("https://leilaoonline.com.br/lote/detalhe/5261", " BRU-GYG0275-2016 - MERCEDES BENZ / 1720 - ANO: 2001...")</f>
      </c>
      <c r="C18" s="4" t="inlineStr">
        <is>
          <t>Vendido</t>
        </is>
      </c>
      <c r="D18" s="4" t="inlineStr">
        <is>
          <t>58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=HYPERLINK("https://leilaoonline.com.br/lote/detalhe/5312", "072")</f>
      </c>
      <c r="B19" s="4" t="s">
        <f>=HYPERLINK("https://leilaoonline.com.br/lote/detalhe/5312", " ITA-201-2016 - CAMINHÃO/ BASCULANTE M. BENZ / 1.720 K  - CONDIÇÃO: DESATIVADO - ANO: 2001/2001")</f>
      </c>
      <c r="C19" s="4" t="inlineStr">
        <is>
          <t>Vendido</t>
        </is>
      </c>
      <c r="D19" s="4" t="inlineStr">
        <is>
          <t>69</t>
        </is>
      </c>
      <c r="E19" s="5" t="inlineStr">
        <is>
          <t>28.250,00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=HYPERLINK("https://leilaoonline.com.br/lote/detalhe/5309", "073")</f>
      </c>
      <c r="B20" s="4" t="s">
        <f>=HYPERLINK("https://leilaoonline.com.br/lote/detalhe/5309", " ITA-205-2016 - CAMINHONETE / C. ABERTA  - CONDIÇÃO: DESATIVADO - IMP/ FORD RANGER 13 D  - ANO: 1999/1999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=HYPERLINK("https://leilaoonline.com.br/lote/detalhe/5313", "074")</f>
      </c>
      <c r="B21" s="4" t="s">
        <f>=HYPERLINK("https://leilaoonline.com.br/lote/detalhe/5313", " SLB-131-2016 - SCANIA P420 B8X4 CONDIÇÃO: DESATIVADO - ANO: 2011/2011")</f>
      </c>
      <c r="C21" s="4" t="inlineStr">
        <is>
          <t>Vendido</t>
        </is>
      </c>
      <c r="D21" s="4" t="inlineStr">
        <is>
          <t>3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=HYPERLINK("https://leilaoonline.com.br/lote/detalhe/5237", "075")</f>
      </c>
      <c r="B22" s="4" t="s">
        <f>=HYPERLINK("https://leilaoonline.com.br/lote/detalhe/5237", " ITA-195-2016 - FORD/CARGO 2422 - ANO: 2002")</f>
      </c>
      <c r="C22" s="4" t="inlineStr">
        <is>
          <t>Venda condicional</t>
        </is>
      </c>
      <c r="D22" s="4" t="inlineStr">
        <is>
          <t>18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=HYPERLINK("https://leilaoonline.com.br/lote/detalhe/5318", "076")</f>
      </c>
      <c r="B23" s="4" t="s">
        <f>=HYPERLINK("https://leilaoonline.com.br/lote/detalhe/5318", " ACD- 01-2016 - CAMINHAO MUNCK MERCEDES BENZ - ANO: 2003/2003")</f>
      </c>
      <c r="C23" s="4" t="inlineStr">
        <is>
          <t>Vendido</t>
        </is>
      </c>
      <c r="D23" s="4" t="inlineStr">
        <is>
          <t>73</t>
        </is>
      </c>
      <c r="E23" s="5" t="inlineStr">
        <is>
          <t>50.250,00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=HYPERLINK("https://leilaoonline.com.br/lote/detalhe/5242", "079")</f>
      </c>
      <c r="B24" s="4" t="s">
        <f>=HYPERLINK("https://leilaoonline.com.br/lote/detalhe/5242", " CKS-JUS8868-2016 - SCANIA/P 420 B8X4 CAMINHAO PIPA IRRIGAÇÃO")</f>
      </c>
      <c r="C24" s="4" t="inlineStr">
        <is>
          <t>Vendido</t>
        </is>
      </c>
      <c r="D24" s="4" t="inlineStr">
        <is>
          <t>82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=HYPERLINK("https://leilaoonline.com.br/lote/detalhe/5248", "082")</f>
      </c>
      <c r="B25" s="4" t="s">
        <f>=HYPERLINK("https://leilaoonline.com.br/lote/detalhe/5248", " GSO_HEU6342_2016 - MERCEDES BENZ ACTROS 4844K8X - ANO: 2009")</f>
      </c>
      <c r="C25" s="4" t="inlineStr">
        <is>
          <t>Vendido</t>
        </is>
      </c>
      <c r="D25" s="4" t="inlineStr">
        <is>
          <t>43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=HYPERLINK("https://leilaoonline.com.br/lote/detalhe/5315", "083")</f>
      </c>
      <c r="B26" s="4" t="s">
        <f>=HYPERLINK("https://leilaoonline.com.br/lote/detalhe/5315", " MARI-HDF9750-2016 - PASTRE - CONDIÇÃO: DESATIVADO -  ANO: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=HYPERLINK("https://leilaoonline.com.br/lote/detalhe/5240", "104")</f>
      </c>
      <c r="B27" s="4" t="s">
        <f>=HYPERLINK("https://leilaoonline.com.br/lote/detalhe/5240", " ACD- 04-2016 - CARRO CONTROLE PLASSER THUERER EM 801 - ANO: 1986")</f>
      </c>
      <c r="C27" s="4" t="inlineStr">
        <is>
          <t>Vendido</t>
        </is>
      </c>
      <c r="D27" s="4" t="inlineStr">
        <is>
          <t>9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=HYPERLINK("https://leilaoonline.com.br/lote/detalhe/5241", "105")</f>
      </c>
      <c r="B28" s="4" t="s">
        <f>=HYPERLINK("https://leilaoonline.com.br/lote/detalhe/5241", " ACD- 05-2016 - MAQUINA MULTIFUNCIONAL PLASSER MF12 - ANO: 1997")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=HYPERLINK("https://leilaoonline.com.br/lote/detalhe/5243", "106")</f>
      </c>
      <c r="B29" s="4" t="s">
        <f>=HYPERLINK("https://leilaoonline.com.br/lote/detalhe/5243", " SIS- 02-2016 - MAQUINA MULTIFUNCIONAL PLASSER MF11 - ANO: 1997")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16.000,00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=HYPERLINK("https://leilaoonline.com.br/lote/detalhe/5244", "107")</f>
      </c>
      <c r="B30" s="4" t="s">
        <f>=HYPERLINK("https://leilaoonline.com.br/lote/detalhe/5244", " SIS-03-2016 - MAQUINA SOCADORA LINHA PLASSER - ANO: 1985")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=HYPERLINK("https://leilaoonline.com.br/lote/detalhe/5245", "109")</f>
      </c>
      <c r="B31" s="4" t="s">
        <f>=HYPERLINK("https://leilaoonline.com.br/lote/detalhe/5245", " GOV-010-2016 - REBOQUE OFICINA - ANO: N/A")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=HYPERLINK("https://leilaoonline.com.br/lote/detalhe/5268", "112")</f>
      </c>
      <c r="B32" s="4" t="s">
        <f>=HYPERLINK("https://leilaoonline.com.br/lote/detalhe/5268", " CPX - MBR 24168 - 2015 - CATERPILLAR / 980G - ANO: 2005")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18.500,00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=HYPERLINK("https://leilaoonline.com.br/lote/detalhe/5246", "113")</f>
      </c>
      <c r="B33" s="4" t="s">
        <f>=HYPERLINK("https://leilaoonline.com.br/lote/detalhe/5246", " FAB-TE4204-2016 - KOMATSU / D275 - ANO: 2008")</f>
      </c>
      <c r="C33" s="4" t="inlineStr">
        <is>
          <t>Vendido</t>
        </is>
      </c>
      <c r="D33" s="4" t="inlineStr">
        <is>
          <t>7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=HYPERLINK("https://leilaoonline.com.br/lote/detalhe/5247", "114")</f>
      </c>
      <c r="B34" s="4" t="s">
        <f>=HYPERLINK("https://leilaoonline.com.br/lote/detalhe/5247", " 082-1032-2016  - CATTERPILAR /  246C (2MC)")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=HYPERLINK("https://leilaoonline.com.br/lote/detalhe/5260", "1001")</f>
      </c>
      <c r="B35" s="4" t="s">
        <f>=HYPERLINK("https://leilaoonline.com.br/lote/detalhe/5260", " AGLP-079-2016 - ESPIROMETRO MICROLAB 3500; ESTUFA ESTERIZAÇÃO...")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=HYPERLINK("https://leilaoonline.com.br/lote/detalhe/5263", "1002")</f>
      </c>
      <c r="B36" s="4" t="s">
        <f>=HYPERLINK("https://leilaoonline.com.br/lote/detalhe/5263", " AGLP-080-2016 - FURADEIRA ELETRICA YODOKA; TEROMATEC EUTETIC ...")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=HYPERLINK("https://leilaoonline.com.br/lote/detalhe/5197", "1003")</f>
      </c>
      <c r="B37" s="4" t="s">
        <f>=HYPERLINK("https://leilaoonline.com.br/lote/detalhe/5197", " 082-1052-2016 - 2 VASOS PRESSÃO 1M3")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=HYPERLINK("https://leilaoonline.com.br/lote/detalhe/5196", "1004")</f>
      </c>
      <c r="B38" s="4" t="s">
        <f>=HYPERLINK("https://leilaoonline.com.br/lote/detalhe/5196", " 082-1053-2016 - 2 BANHEIROS QUIMICO FIBERGLASS")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=HYPERLINK("https://leilaoonline.com.br/lote/detalhe/5198", "1005")</f>
      </c>
      <c r="B39" s="4" t="s">
        <f>=HYPERLINK("https://leilaoonline.com.br/lote/detalhe/5198", " BRU_653_2016 - 275 PALETES DE MADEIRA USADOS DIFERENTES MARCAS E MODELOS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=HYPERLINK("https://leilaoonline.com.br/lote/detalhe/5310", "1006")</f>
      </c>
      <c r="B40" s="4" t="s">
        <f>=HYPERLINK("https://leilaoonline.com.br/lote/detalhe/5310", " CFJ-015-2016 - MONITOR, IMPRESSORAS, COLETORES DE DADOS, 10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=HYPERLINK("https://leilaoonline.com.br/lote/detalhe/5311", "1007")</f>
      </c>
      <c r="B41" s="4" t="s">
        <f>=HYPERLINK("https://leilaoonline.com.br/lote/detalhe/5311", " CFJ-016-2016 - IMPRESSORAS, RÁDIO DE COMUNICAÇÃO MOTOROLA, COLETORES DE DADOS, 10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=HYPERLINK("https://leilaoonline.com.br/lote/detalhe/5308", "1008")</f>
      </c>
      <c r="B42" s="4" t="s">
        <f>=HYPERLINK("https://leilaoonline.com.br/lote/detalhe/5308", " CFJ-017-2016 - SCANNER, RÁDIO DE COMUNICAÇÃO MOTOROLA, IMPRESSORAS, COLETORES DE DADOS, 12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=HYPERLINK("https://leilaoonline.com.br/lote/detalhe/5319", "1012")</f>
      </c>
      <c r="B43" s="4" t="s">
        <f>=HYPERLINK("https://leilaoonline.com.br/lote/detalhe/5319", " SLS-EQ-005_2016 - LAVADORA KACHER")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=HYPERLINK("https://leilaoonline.com.br/lote/detalhe/5200", "1019")</f>
      </c>
      <c r="B44" s="4" t="s">
        <f>=HYPERLINK("https://leilaoonline.com.br/lote/detalhe/5200", " ITA-162-2016 - 72 CADEIRAS DIVERSAS")</f>
      </c>
      <c r="C44" s="4" t="inlineStr">
        <is>
          <t>Vendido</t>
        </is>
      </c>
      <c r="D44" s="4" t="inlineStr">
        <is>
          <t>6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=HYPERLINK("https://leilaoonline.com.br/lote/detalhe/5201", "1023")</f>
      </c>
      <c r="B45" s="4" t="s">
        <f>=HYPERLINK("https://leilaoonline.com.br/lote/detalhe/5201", " ITA-166-2016 - 2 CALDEIRÕES INDUSTRIAL A GÁS;")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=HYPERLINK("https://leilaoonline.com.br/lote/detalhe/5202", "1025")</f>
      </c>
      <c r="B46" s="4" t="s">
        <f>=HYPERLINK("https://leilaoonline.com.br/lote/detalhe/5202", " ITA-168-2016 - 1 FRITADEIRAS BASCULANTE ELETRICA,")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=HYPERLINK("https://leilaoonline.com.br/lote/detalhe/5204", "1028")</f>
      </c>
      <c r="B47" s="4" t="s">
        <f>=HYPERLINK("https://leilaoonline.com.br/lote/detalhe/5204", " PICO-031-2016 - 2 CAPOTAS EM FIBRA DE VIDRO (USADA).")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=HYPERLINK("https://leilaoonline.com.br/lote/detalhe/5203", "1029")</f>
      </c>
      <c r="B48" s="4" t="s">
        <f>=HYPERLINK("https://leilaoonline.com.br/lote/detalhe/5203", " BRU-484-2015 - TORRE DE ILUMINAÇÃO GENIE TML 4000")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=HYPERLINK("https://leilaoonline.com.br/lote/detalhe/5205", "1030")</f>
      </c>
      <c r="B49" s="4" t="s">
        <f>=HYPERLINK("https://leilaoonline.com.br/lote/detalhe/5205", " GSO_LM132_2016 - TORRE DE ILUMINAÇÃO INGERSOL RAND - ANO: 2010")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=HYPERLINK("https://leilaoonline.com.br/lote/detalhe/5207", "1032")</f>
      </c>
      <c r="B50" s="4" t="s">
        <f>=HYPERLINK("https://leilaoonline.com.br/lote/detalhe/5207", " 082-1059-2016 - 14 CARRETÉIS DE MADEIRA (TAMANHOS VARIADOS)")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=HYPERLINK("https://leilaoonline.com.br/lote/detalhe/5208", "1033")</f>
      </c>
      <c r="B51" s="4" t="s">
        <f>=HYPERLINK("https://leilaoonline.com.br/lote/detalhe/5208", " BRU_654_2016 - 40 TAMBORES METÁLICOS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=HYPERLINK("https://leilaoonline.com.br/lote/detalhe/5210", "1036")</f>
      </c>
      <c r="B52" s="4" t="s">
        <f>=HYPERLINK("https://leilaoonline.com.br/lote/detalhe/5210", " ITA-179-2016 - 7  TELEVISORES DIVERSOS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=HYPERLINK("https://leilaoonline.com.br/lote/detalhe/5209", "1037")</f>
      </c>
      <c r="B53" s="4" t="s">
        <f>=HYPERLINK("https://leilaoonline.com.br/lote/detalhe/5209", " ITA-180-2016 - CAMERA FOTOGRAFICA DIGITAL SONY")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=HYPERLINK("https://leilaoonline.com.br/lote/detalhe/5307", "1040")</f>
      </c>
      <c r="B54" s="4" t="s">
        <f>=HYPERLINK("https://leilaoonline.com.br/lote/detalhe/5307", " CKS-059-2016   - MANIPULADOR DE PNEUS SAUR PE 4225")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=HYPERLINK("https://leilaoonline.com.br/lote/detalhe/5211", "1043")</f>
      </c>
      <c r="B55" s="4" t="s">
        <f>=HYPERLINK("https://leilaoonline.com.br/lote/detalhe/5211", " CKS-060-2016 - PALETEIRA ELÉTRICA JUNGHEINRICH AG 22047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=HYPERLINK("https://leilaoonline.com.br/lote/detalhe/5212", "1045")</f>
      </c>
      <c r="B56" s="4" t="s">
        <f>=HYPERLINK("https://leilaoonline.com.br/lote/detalhe/5212", " ITA-199-2016 - EMPILHADEIRA DE GARFO KOMATSU FD40T-5 4T - ANO: 1999")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=HYPERLINK("https://leilaoonline.com.br/lote/detalhe/5218", "1046")</f>
      </c>
      <c r="B57" s="4" t="s">
        <f>=HYPERLINK("https://leilaoonline.com.br/lote/detalhe/5218", " BRU-487-2016 - BEBEDOURO EM AÇO INOX TORNEIRAS   BEBEDOURO EM AÇO INOX 4 TORNEIRAS FORT FRIO BB12")</f>
      </c>
      <c r="C57" s="4" t="inlineStr">
        <is>
          <t>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=HYPERLINK("https://leilaoonline.com.br/lote/detalhe/5213", "1047")</f>
      </c>
      <c r="B58" s="4" t="s">
        <f>=HYPERLINK("https://leilaoonline.com.br/lote/detalhe/5213", " BRU-499-2016 - 34 MONITORES DE GAS GASALERT MICROCLIP")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=HYPERLINK("https://leilaoonline.com.br/lote/detalhe/5215", "1048")</f>
      </c>
      <c r="B59" s="4" t="s">
        <f>=HYPERLINK("https://leilaoonline.com.br/lote/detalhe/5215", " ITA-171-2016 - 2 LAVADORA DE LOUÇAS; CRS-66A-OPTI RINSE; HOBART; 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2.400,00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=HYPERLINK("https://leilaoonline.com.br/lote/detalhe/5217", "1049")</f>
      </c>
      <c r="B60" s="4" t="s">
        <f>=HYPERLINK("https://leilaoonline.com.br/lote/detalhe/5217", " ITA-172-2016 - 18 LAVADORA DE ROUPAS   9 LAVADORA TIPO TANQUINHO, CAPACIDADE 5 KG, ARNO")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=HYPERLINK("https://leilaoonline.com.br/lote/detalhe/5214", "1050")</f>
      </c>
      <c r="B61" s="4" t="s">
        <f>=HYPERLINK("https://leilaoonline.com.br/lote/detalhe/5214", " ITA-173-2016 - 8 MESAS PARA REFEITÓRIO")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=HYPERLINK("https://leilaoonline.com.br/lote/detalhe/5216", "1051")</f>
      </c>
      <c r="B62" s="4" t="s">
        <f>=HYPERLINK("https://leilaoonline.com.br/lote/detalhe/5216", " ITA-175-2016 - PASSTHROUGH REFRIGERADO COM 4 PORTAS; PQP 1450; PP")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=HYPERLINK("https://leilaoonline.com.br/lote/detalhe/5219", "1052")</f>
      </c>
      <c r="B63" s="4" t="s">
        <f>=HYPERLINK("https://leilaoonline.com.br/lote/detalhe/5219", " ITA-176-2016 - MESA DE REUNIÃO OVAL")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=HYPERLINK("https://leilaoonline.com.br/lote/detalhe/5220", "1053")</f>
      </c>
      <c r="B64" s="4" t="s">
        <f>=HYPERLINK("https://leilaoonline.com.br/lote/detalhe/5220", " ITA-177-2016 - 5 POLTRONA PARA ESPERA")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=HYPERLINK("https://leilaoonline.com.br/lote/detalhe/5233", "1055")</f>
      </c>
      <c r="B65" s="4" t="s">
        <f>=HYPERLINK("https://leilaoonline.com.br/lote/detalhe/5233", " ITA-181-2016 - 1 ESTETOSCOPIO ELETRONICO DETECÇÃO DE RUÍDO   1 LAMPADA ESTROBOSCOPICA, MODELO DT-725")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=HYPERLINK("https://leilaoonline.com.br/lote/detalhe/5231", "1056")</f>
      </c>
      <c r="B66" s="4" t="s">
        <f>=HYPERLINK("https://leilaoonline.com.br/lote/detalhe/5231", " ITA-182-2016 - 177 ESTAÇÕES DE TRABALHO DIVERSAS")</f>
      </c>
      <c r="C66" s="4" t="inlineStr">
        <is>
          <t>Vendido</t>
        </is>
      </c>
      <c r="D66" s="4" t="inlineStr">
        <is>
          <t>4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=HYPERLINK("https://leilaoonline.com.br/lote/detalhe/5232", "1057")</f>
      </c>
      <c r="B67" s="4" t="s">
        <f>=HYPERLINK("https://leilaoonline.com.br/lote/detalhe/5232", " ITA-183-2016 - 3 BALCÕES NEUTRO DE APOIO P/ MOLHOS E TEMPEROS; BN 8   MESA AUXILIAR EM AÇO INOX   2 ESTANTES E AÇO INOX - 1,10X30 PPIEN   6 ESTUFAS PARA DISTRIBUIÇÃO DE ALIMENTOS (MODULO DE   2 ESTUFAS PARA DISTRIBUIÇÃO DE ALIMENTOS (MODULO PA   2 MESAS AUXILIARES EM AÇO INOX E OUTROS")</f>
      </c>
      <c r="C67" s="4" t="inlineStr">
        <is>
          <t>Vendido</t>
        </is>
      </c>
      <c r="D67" s="4" t="inlineStr">
        <is>
          <t>31</t>
        </is>
      </c>
      <c r="E67" s="5" t="inlineStr">
        <is>
          <t>3.200,00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=HYPERLINK("https://leilaoonline.com.br/lote/detalhe/5234", "1058")</f>
      </c>
      <c r="B68" s="4" t="s">
        <f>=HYPERLINK("https://leilaoonline.com.br/lote/detalhe/5234", " ITA-184-2016 - 2 CARROS PLATAFORMA EM CHAPA C/ RODAS, CAP: 800KG; T   GUICHET EXECUTADO EM CHAPA DE AÇO INOXIDAVEL; GUI   19 MESAS AUXILIARES EM AÇO INOX")</f>
      </c>
      <c r="C68" s="4" t="inlineStr">
        <is>
          <t>Vendido</t>
        </is>
      </c>
      <c r="D68" s="4" t="inlineStr">
        <is>
          <t>38</t>
        </is>
      </c>
      <c r="E68" s="5" t="inlineStr">
        <is>
          <t>4.200,00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2026-04-19T19:39:12.00Z</dcterms:created>
  <dc:creator>Tellks Tecnologia</dc:creator>
  <cp:revision>0</cp:revision>
</cp:coreProperties>
</file>