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APARELHOS P/ ACADEMIA - IMPRESSORAS TÉRMICAS - TRAILER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=HYPERLINK("https://leilaoonline.com.br/lote/detalhe/36011", "2163")</f>
      </c>
      <c r="B11" s="4" t="s">
        <f>=HYPERLINK("https://leilaoonline.com.br/lote/detalhe/36011", " BICICLETA ELETROMAGNETICA RIGHETTO, Nº FCBM 280036-5 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2.150,00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=HYPERLINK("https://leilaoonline.com.br/lote/detalhe/36009", "2164")</f>
      </c>
      <c r="B12" s="4" t="s">
        <f>=HYPERLINK("https://leilaoonline.com.br/lote/detalhe/36009", " BICICLETA ELETROMAGNETICA RIGHETTO, Nº FCBM 280037-3 ")</f>
      </c>
      <c r="C12" s="4" t="inlineStr">
        <is>
          <t>Vendido</t>
        </is>
      </c>
      <c r="D12" s="4" t="inlineStr">
        <is>
          <t>28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=HYPERLINK("https://leilaoonline.com.br/lote/detalhe/36149", "2165")</f>
      </c>
      <c r="B13" s="4" t="s">
        <f>=HYPERLINK("https://leilaoonline.com.br/lote/detalhe/36149", " BICICLETA ERGOMETRICA RIGHETTO,   Nº FCBM 280030-6 ")</f>
      </c>
      <c r="C13" s="4" t="inlineStr">
        <is>
          <t>Vendido</t>
        </is>
      </c>
      <c r="D13" s="4" t="inlineStr">
        <is>
          <t>16</t>
        </is>
      </c>
      <c r="E13" s="5" t="inlineStr">
        <is>
          <t>1.400,00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=HYPERLINK("https://leilaoonline.com.br/lote/detalhe/36187", "2166")</f>
      </c>
      <c r="B14" s="4" t="s">
        <f>=HYPERLINK("https://leilaoonline.com.br/lote/detalhe/36187", " APARELHO P/EXER. EXTENS. RIGHETTO, Nº FCBM 273179-7 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1.400,00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=HYPERLINK("https://leilaoonline.com.br/lote/detalhe/36192", "2167")</f>
      </c>
      <c r="B15" s="4" t="s">
        <f>=HYPERLINK("https://leilaoonline.com.br/lote/detalhe/36192", " APARELHO P/EXER. EXTENS. RIGHETTO, Nº FCBM 273178-9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2.150,00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=HYPERLINK("https://leilaoonline.com.br/lote/detalhe/36085", "2168")</f>
      </c>
      <c r="B16" s="4" t="s">
        <f>=HYPERLINK("https://leilaoonline.com.br/lote/detalhe/36085", " APARELHO P/EXERC.ELEV-INVER,  Nº FCBM 182754-5 ")</f>
      </c>
      <c r="C16" s="4" t="inlineStr">
        <is>
          <t>Vendido</t>
        </is>
      </c>
      <c r="D16" s="4" t="inlineStr">
        <is>
          <t>43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=HYPERLINK("https://leilaoonline.com.br/lote/detalhe/36087", "2169")</f>
      </c>
      <c r="B17" s="4" t="s">
        <f>=HYPERLINK("https://leilaoonline.com.br/lote/detalhe/36087", " APARELHO P/EXERC.REMADA SENTADO RIGUETTO, Nº FCBM 191757-9 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=HYPERLINK("https://leilaoonline.com.br/lote/detalhe/36104", "2468")</f>
      </c>
      <c r="B18" s="4" t="s">
        <f>=HYPERLINK("https://leilaoonline.com.br/lote/detalhe/36104", " IMPRESSORA TERMICA DATAMAX 4212E, Nº FCBM 291805-6 (parou funcionando)")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=HYPERLINK("https://leilaoonline.com.br/lote/detalhe/36090", "2469")</f>
      </c>
      <c r="B19" s="4" t="s">
        <f>=HYPERLINK("https://leilaoonline.com.br/lote/detalhe/36090", " IMPRESSORA TERMICA DATAMAX I4212E, Nº FCBM 291804-8 (parou funcionando)")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=HYPERLINK("https://leilaoonline.com.br/lote/detalhe/36091", "2470")</f>
      </c>
      <c r="B20" s="4" t="s">
        <f>=HYPERLINK("https://leilaoonline.com.br/lote/detalhe/36091", " IMPRESSORA TERMICA DATAMAX I-CLASS   4212E,  Nº FCBM 291803-0 (parou funcionando)")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=HYPERLINK("https://leilaoonline.com.br/lote/detalhe/36181", "2471")</f>
      </c>
      <c r="B21" s="4" t="s">
        <f>=HYPERLINK("https://leilaoonline.com.br/lote/detalhe/36181", " IMPRESSORA TERMICA 246M, Nº FCBM 269160-4 (parou funcionando)")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=HYPERLINK("https://leilaoonline.com.br/lote/detalhe/36607", "2472")</f>
      </c>
      <c r="B22" s="4" t="s">
        <f>=HYPERLINK("https://leilaoonline.com.br/lote/detalhe/36607", "POLTRONA PARA AUDITÓRIO S/USO APROXIMADAMENTE 36 UND. ALGUMAS DESMONTADAS")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=HYPERLINK("https://leilaoonline.com.br/lote/detalhe/36037", "2473")</f>
      </c>
      <c r="B23" s="4" t="s">
        <f>=HYPERLINK("https://leilaoonline.com.br/lote/detalhe/36037", " BICICLETA ERGOMETRICA , Nº FCBM 159645-4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=HYPERLINK("https://leilaoonline.com.br/lote/detalhe/36010", "2474")</f>
      </c>
      <c r="B24" s="4" t="s">
        <f>=HYPERLINK("https://leilaoonline.com.br/lote/detalhe/36010", " BICICLETA ERGOMETRICA RIGHETTO R510V,   Nº FCBM 280028-4 ")</f>
      </c>
      <c r="C24" s="4" t="inlineStr">
        <is>
          <t>Vendido</t>
        </is>
      </c>
      <c r="D24" s="4" t="inlineStr">
        <is>
          <t>29</t>
        </is>
      </c>
      <c r="E24" s="5" t="inlineStr">
        <is>
          <t>1.650,00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=HYPERLINK("https://leilaoonline.com.br/lote/detalhe/36007", "2475")</f>
      </c>
      <c r="B25" s="4" t="s">
        <f>=HYPERLINK("https://leilaoonline.com.br/lote/detalhe/36007", " BICICLETA ERGOMETRICA RIGHETTO R510V,   Nº FCBM 280029-2 ")</f>
      </c>
      <c r="C25" s="4" t="inlineStr">
        <is>
          <t>Vendido</t>
        </is>
      </c>
      <c r="D25" s="4" t="inlineStr">
        <is>
          <t>24</t>
        </is>
      </c>
      <c r="E25" s="5" t="inlineStr">
        <is>
          <t>1.450,00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=HYPERLINK("https://leilaoonline.com.br/lote/detalhe/36208", "2476")</f>
      </c>
      <c r="B26" s="4" t="s">
        <f>=HYPERLINK("https://leilaoonline.com.br/lote/detalhe/36208", " APARELHO LEG PRESS FIXO RIGHETTO, Nº FCBM 273180-1 ")</f>
      </c>
      <c r="C26" s="4" t="inlineStr">
        <is>
          <t>Vendido</t>
        </is>
      </c>
      <c r="D26" s="4" t="inlineStr">
        <is>
          <t>35</t>
        </is>
      </c>
      <c r="E26" s="5" t="inlineStr">
        <is>
          <t>2.800,00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=HYPERLINK("https://leilaoonline.com.br/lote/detalhe/36086", "2477")</f>
      </c>
      <c r="B27" s="4" t="s">
        <f>=HYPERLINK("https://leilaoonline.com.br/lote/detalhe/36086", " APARELHO P/EXERC.ELEV-INVER HAMMER,  Nº FCBM 182755-3 ")</f>
      </c>
      <c r="C27" s="4" t="inlineStr">
        <is>
          <t>Vendido</t>
        </is>
      </c>
      <c r="D27" s="4" t="inlineStr">
        <is>
          <t>41</t>
        </is>
      </c>
      <c r="E27" s="5" t="inlineStr">
        <is>
          <t>3.300,00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=HYPERLINK("https://leilaoonline.com.br/lote/detalhe/36088", "2478")</f>
      </c>
      <c r="B28" s="4" t="s">
        <f>=HYPERLINK("https://leilaoonline.com.br/lote/detalhe/36088", " APARELHO P/EXERC.LEG PRESS SENTADO E BANCO P/EXERC.WELLS, Nº FCBM 224741-1/191761-7 ")</f>
      </c>
      <c r="C28" s="4" t="inlineStr">
        <is>
          <t>Vendido</t>
        </is>
      </c>
      <c r="D28" s="4" t="inlineStr">
        <is>
          <t>50</t>
        </is>
      </c>
      <c r="E28" s="5" t="inlineStr">
        <is>
          <t>2.850,00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=HYPERLINK("https://leilaoonline.com.br/lote/detalhe/36120", "2479")</f>
      </c>
      <c r="B29" s="4" t="s">
        <f>=HYPERLINK("https://leilaoonline.com.br/lote/detalhe/36120", " ESTEIRA ERGOMÉTRICA MATRIX, Nº FCBM 244518-2 ")</f>
      </c>
      <c r="C29" s="4" t="inlineStr">
        <is>
          <t>Vendido</t>
        </is>
      </c>
      <c r="D29" s="4" t="inlineStr">
        <is>
          <t>82</t>
        </is>
      </c>
      <c r="E29" s="5" t="inlineStr">
        <is>
          <t>4.450,00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=HYPERLINK("https://leilaoonline.com.br/lote/detalhe/35996", "2480")</f>
      </c>
      <c r="B30" s="4" t="s">
        <f>=HYPERLINK("https://leilaoonline.com.br/lote/detalhe/35996", " ESTEIRA ERGOMÉTRICA MATRIX, Nº FCBM 244514-0 ")</f>
      </c>
      <c r="C30" s="4" t="inlineStr">
        <is>
          <t>Vendido</t>
        </is>
      </c>
      <c r="D30" s="4" t="inlineStr">
        <is>
          <t>64</t>
        </is>
      </c>
      <c r="E30" s="5" t="inlineStr">
        <is>
          <t>4.550,00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=HYPERLINK("https://leilaoonline.com.br/lote/detalhe/36035", "2481")</f>
      </c>
      <c r="B31" s="4" t="s">
        <f>=HYPERLINK("https://leilaoonline.com.br/lote/detalhe/36035", " ESTEIRA ERGOMÉTRICA MATRIX, Nº FCBM 244516-6 ")</f>
      </c>
      <c r="C31" s="4" t="inlineStr">
        <is>
          <t>Vendido</t>
        </is>
      </c>
      <c r="D31" s="4" t="inlineStr">
        <is>
          <t>79</t>
        </is>
      </c>
      <c r="E31" s="5" t="inlineStr">
        <is>
          <t>4.500,00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=HYPERLINK("https://leilaoonline.com.br/lote/detalhe/36133", "2482")</f>
      </c>
      <c r="B32" s="4" t="s">
        <f>=HYPERLINK("https://leilaoonline.com.br/lote/detalhe/36133", " ESTEIRA ERGOMÉTRICA MATRIX, Nº FCBM 244520-4 ")</f>
      </c>
      <c r="C32" s="4" t="inlineStr">
        <is>
          <t>Vendido</t>
        </is>
      </c>
      <c r="D32" s="4" t="inlineStr">
        <is>
          <t>82</t>
        </is>
      </c>
      <c r="E32" s="5" t="inlineStr">
        <is>
          <t>4.450,00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=HYPERLINK("https://leilaoonline.com.br/lote/detalhe/36059", "2483")</f>
      </c>
      <c r="B33" s="4" t="s">
        <f>=HYPERLINK("https://leilaoonline.com.br/lote/detalhe/36059", " ESTEIRA ERGOMÉTRICA MATRIX, Nº FCBM 244512-3 ")</f>
      </c>
      <c r="C33" s="4" t="inlineStr">
        <is>
          <t>Vendido</t>
        </is>
      </c>
      <c r="D33" s="4" t="inlineStr">
        <is>
          <t>76</t>
        </is>
      </c>
      <c r="E33" s="5" t="inlineStr">
        <is>
          <t>4.350,00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=HYPERLINK("https://leilaoonline.com.br/lote/detalhe/36063", "2484")</f>
      </c>
      <c r="B34" s="4" t="s">
        <f>=HYPERLINK("https://leilaoonline.com.br/lote/detalhe/36063", " ESTEIRA ERGOMÉTRICA MATRIX, Nº FCBM 244511-5 ")</f>
      </c>
      <c r="C34" s="4" t="inlineStr">
        <is>
          <t>Vendido</t>
        </is>
      </c>
      <c r="D34" s="4" t="inlineStr">
        <is>
          <t>73</t>
        </is>
      </c>
      <c r="E34" s="5" t="inlineStr">
        <is>
          <t>4.450,00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=HYPERLINK("https://leilaoonline.com.br/lote/detalhe/36116", "2485")</f>
      </c>
      <c r="B35" s="4" t="s">
        <f>=HYPERLINK("https://leilaoonline.com.br/lote/detalhe/36116", " ESTEIRA ERGOMÉTRICA MATRIX, Nº FCBM 244519-1 ")</f>
      </c>
      <c r="C35" s="4" t="inlineStr">
        <is>
          <t>Vendido</t>
        </is>
      </c>
      <c r="D35" s="4" t="inlineStr">
        <is>
          <t>66</t>
        </is>
      </c>
      <c r="E35" s="5" t="inlineStr">
        <is>
          <t>4.400,00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=HYPERLINK("https://leilaoonline.com.br/lote/detalhe/36036", "2486")</f>
      </c>
      <c r="B36" s="4" t="s">
        <f>=HYPERLINK("https://leilaoonline.com.br/lote/detalhe/36036", " ESTEIRA ERGOMÉTRICA MATRIX, Nº FCBM 244515-8 ")</f>
      </c>
      <c r="C36" s="4" t="inlineStr">
        <is>
          <t>Vendido</t>
        </is>
      </c>
      <c r="D36" s="4" t="inlineStr">
        <is>
          <t>68</t>
        </is>
      </c>
      <c r="E36" s="5" t="inlineStr">
        <is>
          <t>4.350,00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=HYPERLINK("https://leilaoonline.com.br/lote/detalhe/36113", "2487")</f>
      </c>
      <c r="B37" s="4" t="s">
        <f>=HYPERLINK("https://leilaoonline.com.br/lote/detalhe/36113", " ESTEIRA ERGOMÉTRICA MATRIX, Nº FCBM 244517-4 ")</f>
      </c>
      <c r="C37" s="4" t="inlineStr">
        <is>
          <t>Vendido</t>
        </is>
      </c>
      <c r="D37" s="4" t="inlineStr">
        <is>
          <t>69</t>
        </is>
      </c>
      <c r="E37" s="5" t="inlineStr">
        <is>
          <t>3.950,00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=HYPERLINK("https://leilaoonline.com.br/lote/detalhe/36077", "2488")</f>
      </c>
      <c r="B38" s="4" t="s">
        <f>=HYPERLINK("https://leilaoonline.com.br/lote/detalhe/36077", " ESTEIRA ERGOMÉTRICA MATRIX, Nº FCBM 244513-1 ")</f>
      </c>
      <c r="C38" s="4" t="inlineStr">
        <is>
          <t>Vendido</t>
        </is>
      </c>
      <c r="D38" s="4" t="inlineStr">
        <is>
          <t>73</t>
        </is>
      </c>
      <c r="E38" s="5" t="inlineStr">
        <is>
          <t>3.900,00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=HYPERLINK("https://leilaoonline.com.br/lote/detalhe/36613", "2489")</f>
      </c>
      <c r="B39" s="4" t="s">
        <f>=HYPERLINK("https://leilaoonline.com.br/lote/detalhe/36613", "FITA RIBON 180 aproximadamente, sem uso")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1.600,00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=HYPERLINK("https://leilaoonline.com.br/lote/detalhe/36083", "2490")</f>
      </c>
      <c r="B40" s="4" t="s">
        <f>=HYPERLINK("https://leilaoonline.com.br/lote/detalhe/36083", " ENCERADEIRA INDL ORION CLEAN 350, Nº FCBM 182247-1 (parou funcionando)")</f>
      </c>
      <c r="C40" s="4" t="inlineStr">
        <is>
          <t>Vendido</t>
        </is>
      </c>
      <c r="D40" s="4" t="inlineStr">
        <is>
          <t>7</t>
        </is>
      </c>
      <c r="E40" s="5" t="inlineStr">
        <is>
          <t>230,00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=HYPERLINK("https://leilaoonline.com.br/lote/detalhe/36003", "2491")</f>
      </c>
      <c r="B41" s="4" t="s">
        <f>=HYPERLINK("https://leilaoonline.com.br/lote/detalhe/36003", " BICICLETA ERGOMETRICA RIGHETTO, Nº FCBM 280033-1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=HYPERLINK("https://leilaoonline.com.br/lote/detalhe/36002", "2492")</f>
      </c>
      <c r="B42" s="4" t="s">
        <f>=HYPERLINK("https://leilaoonline.com.br/lote/detalhe/36002", " BICICLETA ERGOMÉTRICA RIGHETTO,  Nº FCBM 280034-9 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=HYPERLINK("https://leilaoonline.com.br/lote/detalhe/36152", "2493")</f>
      </c>
      <c r="B43" s="4" t="s">
        <f>=HYPERLINK("https://leilaoonline.com.br/lote/detalhe/36152", " BICICLETA ERGOMETRICA RIGHETTO , Nº FCBM 280032-2 ")</f>
      </c>
      <c r="C43" s="4" t="inlineStr">
        <is>
          <t>Vendido</t>
        </is>
      </c>
      <c r="D43" s="4" t="inlineStr">
        <is>
          <t>18</t>
        </is>
      </c>
      <c r="E43" s="5" t="inlineStr">
        <is>
          <t>1.050,00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=HYPERLINK("https://leilaoonline.com.br/lote/detalhe/36012", "2494")</f>
      </c>
      <c r="B44" s="4" t="s">
        <f>=HYPERLINK("https://leilaoonline.com.br/lote/detalhe/36012", " BICICLETA ERGOMETRICA RIGHETTO, Nº FCBM 280035-7 ")</f>
      </c>
      <c r="C44" s="4" t="inlineStr">
        <is>
          <t>Vendido</t>
        </is>
      </c>
      <c r="D44" s="4" t="inlineStr">
        <is>
          <t>16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=HYPERLINK("https://leilaoonline.com.br/lote/detalhe/36031", "2495")</f>
      </c>
      <c r="B45" s="4" t="s">
        <f>=HYPERLINK("https://leilaoonline.com.br/lote/detalhe/36031", " APARELHO P/EXERC.ROTATORIOS, Nº FCBM 178967-8 (parou funcionando)")</f>
      </c>
      <c r="C45" s="4" t="inlineStr">
        <is>
          <t>Vendido</t>
        </is>
      </c>
      <c r="D45" s="4" t="inlineStr">
        <is>
          <t>38</t>
        </is>
      </c>
      <c r="E45" s="5" t="inlineStr">
        <is>
          <t>2.300,00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=HYPERLINK("https://leilaoonline.com.br/lote/detalhe/36038", "2496")</f>
      </c>
      <c r="B46" s="4" t="s">
        <f>=HYPERLINK("https://leilaoonline.com.br/lote/detalhe/36038", " APARELHO P/EXERC.ELEV-INVER, Nº FCBM 178969-4 ")</f>
      </c>
      <c r="C46" s="4" t="inlineStr">
        <is>
          <t>Vendido</t>
        </is>
      </c>
      <c r="D46" s="4" t="inlineStr">
        <is>
          <t>44</t>
        </is>
      </c>
      <c r="E46" s="5" t="inlineStr">
        <is>
          <t>2.350,00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=HYPERLINK("https://leilaoonline.com.br/lote/detalhe/36045", "2497")</f>
      </c>
      <c r="B47" s="4" t="s">
        <f>=HYPERLINK("https://leilaoonline.com.br/lote/detalhe/36045", " APARELHO P/EXERC.ELEV-INVER, Nº FCBM 178968-6 ")</f>
      </c>
      <c r="C47" s="4" t="inlineStr">
        <is>
          <t>Vendido</t>
        </is>
      </c>
      <c r="D47" s="4" t="inlineStr">
        <is>
          <t>45</t>
        </is>
      </c>
      <c r="E47" s="5" t="inlineStr">
        <is>
          <t>2.400,00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=HYPERLINK("https://leilaoonline.com.br/lote/detalhe/36072", "2498")</f>
      </c>
      <c r="B48" s="4" t="s">
        <f>=HYPERLINK("https://leilaoonline.com.br/lote/detalhe/36072", " APARELHO P/EXERC.ELEV-INVER, Nº FCBM 178970-8 ")</f>
      </c>
      <c r="C48" s="4" t="inlineStr">
        <is>
          <t>Vendido</t>
        </is>
      </c>
      <c r="D48" s="4" t="inlineStr">
        <is>
          <t>45</t>
        </is>
      </c>
      <c r="E48" s="5" t="inlineStr">
        <is>
          <t>2.400,00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=HYPERLINK("https://leilaoonline.com.br/lote/detalhe/36082", "2499")</f>
      </c>
      <c r="B49" s="4" t="s">
        <f>=HYPERLINK("https://leilaoonline.com.br/lote/detalhe/36082", " APARELHO P/EXERC.ELEV-INVER,  Nº FCBM 178971-6 ")</f>
      </c>
      <c r="C49" s="4" t="inlineStr">
        <is>
          <t>Vendido</t>
        </is>
      </c>
      <c r="D49" s="4" t="inlineStr">
        <is>
          <t>38</t>
        </is>
      </c>
      <c r="E49" s="5" t="inlineStr">
        <is>
          <t>2.050,00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=HYPERLINK("https://leilaoonline.com.br/lote/detalhe/35982", "2500")</f>
      </c>
      <c r="B50" s="4" t="s">
        <f>=HYPERLINK("https://leilaoonline.com.br/lote/detalhe/35982", "TRAILER  REB/KARMANN CARAVAN, ANO 1980, Nº FCBM73835-2 ")</f>
      </c>
      <c r="C50" s="4" t="inlineStr">
        <is>
          <t>Vendido</t>
        </is>
      </c>
      <c r="D50" s="4" t="inlineStr">
        <is>
          <t>77</t>
        </is>
      </c>
      <c r="E50" s="5" t="inlineStr">
        <is>
          <t>10.150,00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=HYPERLINK("https://leilaoonline.com.br/lote/detalhe/36118", "2502")</f>
      </c>
      <c r="B51" s="4" t="s">
        <f>=HYPERLINK("https://leilaoonline.com.br/lote/detalhe/36118", " IMPRESSORA TERMICA DATAMAX 4212E, Nº FCBM 299161-6 (parou funcionando)")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=HYPERLINK("https://leilaoonline.com.br/lote/detalhe/36050", "2503")</f>
      </c>
      <c r="B52" s="4" t="s">
        <f>=HYPERLINK("https://leilaoonline.com.br/lote/detalhe/36050", " IMPRESSORA TERMICA DATAMAX 4212E, Nº FCBM 291623-1 (parou funcionando)")</f>
      </c>
      <c r="C52" s="4" t="inlineStr">
        <is>
          <t>Vendido</t>
        </is>
      </c>
      <c r="D52" s="4" t="inlineStr">
        <is>
          <t>3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=HYPERLINK("https://leilaoonline.com.br/lote/detalhe/36099", "2504")</f>
      </c>
      <c r="B53" s="4" t="s">
        <f>=HYPERLINK("https://leilaoonline.com.br/lote/detalhe/36099", " IMPRESSORA TERMICA DATAMAX 4208, Nº FCBM 195821-6 (PAROU FUNCIONANDO)")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=HYPERLINK("https://leilaoonline.com.br/lote/detalhe/36094", "2505")</f>
      </c>
      <c r="B54" s="4" t="s">
        <f>=HYPERLINK("https://leilaoonline.com.br/lote/detalhe/36094", " IMPRESSORA TERMICA DATAMAX 4208, Nº FCBM 195820-8 (PAROU FUNCIONANDO)")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=HYPERLINK("https://leilaoonline.com.br/lote/detalhe/36062", "2506")</f>
      </c>
      <c r="B55" s="4" t="s">
        <f>=HYPERLINK("https://leilaoonline.com.br/lote/detalhe/36062", " IMPRESSORA TERMICA DATAMAX 4212,  Nº FCBM 291794-7 (PAROU FUNCIONANDO)")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=HYPERLINK("https://leilaoonline.com.br/lote/detalhe/36195", "2507")</f>
      </c>
      <c r="B56" s="4" t="s">
        <f>=HYPERLINK("https://leilaoonline.com.br/lote/detalhe/36195", " IMPRESSORA TERMICA DATAMAX 4212E,  Nº FCBM 291493-0 (parou funcionando)")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=HYPERLINK("https://leilaoonline.com.br/lote/detalhe/36214", "2508")</f>
      </c>
      <c r="B57" s="4" t="s">
        <f>=HYPERLINK("https://leilaoonline.com.br/lote/detalhe/36214", " IMPRESSORA TERMICA DATAMAX  4212E,  Nº FCBM 291796-3 (PAROU FUNCIONANDO)")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=HYPERLINK("https://leilaoonline.com.br/lote/detalhe/36080", "2509")</f>
      </c>
      <c r="B58" s="4" t="s">
        <f>=HYPERLINK("https://leilaoonline.com.br/lote/detalhe/36080", " IMPRESSORA TERMICA DATAMAX  4212E,  Nº FCBM 291797-1 (PAROU FUNCIONANDO)")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=HYPERLINK("https://leilaoonline.com.br/lote/detalhe/36078", "2510")</f>
      </c>
      <c r="B59" s="4" t="s">
        <f>=HYPERLINK("https://leilaoonline.com.br/lote/detalhe/36078", " IMPRESSORA TERMICA DATAMAX, 4212E,  Nº FCBM 291795-5 (PAROU FUNCIONANDO)")</f>
      </c>
      <c r="C59" s="4" t="inlineStr">
        <is>
          <t>Vendido</t>
        </is>
      </c>
      <c r="D59" s="4" t="inlineStr">
        <is>
          <t>3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=HYPERLINK("https://leilaoonline.com.br/lote/detalhe/36081", "2511")</f>
      </c>
      <c r="B60" s="4" t="s">
        <f>=HYPERLINK("https://leilaoonline.com.br/lote/detalhe/36081", " IMPRESSORA TERMICA DATAMAX 4212E, Nº FCBM 291798-0  (parou funcionando0")</f>
      </c>
      <c r="C60" s="4" t="inlineStr">
        <is>
          <t>Vendido</t>
        </is>
      </c>
      <c r="D60" s="4" t="inlineStr">
        <is>
          <t>2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=HYPERLINK("https://leilaoonline.com.br/lote/detalhe/36073", "2512")</f>
      </c>
      <c r="B61" s="4" t="s">
        <f>=HYPERLINK("https://leilaoonline.com.br/lote/detalhe/36073", " IMPRESSORA TERMICA DATAMAX I-CLASS   4212E,  Nº FCBM 291657-6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=HYPERLINK("https://leilaoonline.com.br/lote/detalhe/36221", "2513")</f>
      </c>
      <c r="B62" s="4" t="s">
        <f>=HYPERLINK("https://leilaoonline.com.br/lote/detalhe/36221", " IMPRESSORA TERMICA  246M, Nº FCBM 279822-1 (parou funcionando)")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=HYPERLINK("https://leilaoonline.com.br/lote/detalhe/36229", "2514")</f>
      </c>
      <c r="B63" s="4" t="s">
        <f>=HYPERLINK("https://leilaoonline.com.br/lote/detalhe/36229", " IMPRESSORA TERMICA 246M, Nº FCBM 279828-0 ( parou funcionando)")</f>
      </c>
      <c r="C63" s="4" t="inlineStr">
        <is>
          <t>Vendido</t>
        </is>
      </c>
      <c r="D63" s="4" t="inlineStr">
        <is>
          <t>5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=HYPERLINK("https://leilaoonline.com.br/lote/detalhe/36225", "2515")</f>
      </c>
      <c r="B64" s="4" t="s">
        <f>=HYPERLINK("https://leilaoonline.com.br/lote/detalhe/36225", " IMPRESSORA TERMICA 246M, Nº FCBM 279827-1  (parou funcionando)")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=HYPERLINK("https://leilaoonline.com.br/lote/detalhe/36079", "2516")</f>
      </c>
      <c r="B65" s="4" t="s">
        <f>=HYPERLINK("https://leilaoonline.com.br/lote/detalhe/36079", " IMPRESSORA TERMICA DATAMAX I-CLASS   4212E,  Nº FCBM 291799-8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=HYPERLINK("https://leilaoonline.com.br/lote/detalhe/36217", "2517")</f>
      </c>
      <c r="B66" s="4" t="s">
        <f>=HYPERLINK("https://leilaoonline.com.br/lote/detalhe/36217", " IMPRESSORA TERMICA DATAMAX  4212E,  Nº FCBM 291793-9 ( parou funcionando)")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=HYPERLINK("https://leilaoonline.com.br/lote/detalhe/36222", "2518")</f>
      </c>
      <c r="B67" s="4" t="s">
        <f>=HYPERLINK("https://leilaoonline.com.br/lote/detalhe/36222", " IMPRESSORA TERMICA 246M, Nº FCBM 279823-9 (parou funcionando)")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=HYPERLINK("https://leilaoonline.com.br/lote/detalhe/36014", "2519")</f>
      </c>
      <c r="B68" s="4" t="s">
        <f>=HYPERLINK("https://leilaoonline.com.br/lote/detalhe/36014", " IMPRESSORA TERMICA DATAMAX 4212E,  Nº FCBM 291560-0  ( parou funcionando)")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=HYPERLINK("https://leilaoonline.com.br/lote/detalhe/36174", "3403")</f>
      </c>
      <c r="B69" s="4" t="s">
        <f>=HYPERLINK("https://leilaoonline.com.br/lote/detalhe/36174", " IMPRESSORA TERMICA TSC TTP 246M PLUS, Nº FCBM 259738-1 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=HYPERLINK("https://leilaoonline.com.br/lote/detalhe/35981", "3419")</f>
      </c>
      <c r="B70" s="4" t="s">
        <f>=HYPERLINK("https://leilaoonline.com.br/lote/detalhe/35981", " IMPRESSORA TERMICA DATAMAX I-CLASS 4208, Nº FCBM 211883-1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=HYPERLINK("https://leilaoonline.com.br/lote/detalhe/36052", "3467")</f>
      </c>
      <c r="B71" s="4" t="s">
        <f>=HYPERLINK("https://leilaoonline.com.br/lote/detalhe/36052", " APARELHO P/EXERC.SUPINO SENTADO RIGUETTO, Nº FCBM 191758-7 ")</f>
      </c>
      <c r="C71" s="4" t="inlineStr">
        <is>
          <t>Vendido</t>
        </is>
      </c>
      <c r="D71" s="4" t="inlineStr">
        <is>
          <t>14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=HYPERLINK("https://leilaoonline.com.br/lote/detalhe/36103", "3511")</f>
      </c>
      <c r="B72" s="4" t="s">
        <f>=HYPERLINK("https://leilaoonline.com.br/lote/detalhe/36103", " IMPRESSORA TERMICA DATAMAX I-CLASS   4212E,  Nº FCBM 292444-7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=HYPERLINK("https://leilaoonline.com.br/lote/detalhe/36171", "3512")</f>
      </c>
      <c r="B73" s="4" t="s">
        <f>=HYPERLINK("https://leilaoonline.com.br/lote/detalhe/36171", " IMPRESSORA TERMICA DATAMAX I-CLASS 4208, Nº FCBM 249312-8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=HYPERLINK("https://leilaoonline.com.br/lote/detalhe/36206", "3515")</f>
      </c>
      <c r="B74" s="4" t="s">
        <f>=HYPERLINK("https://leilaoonline.com.br/lote/detalhe/36206", " IMPRESSORA TERMICA DATAMAX  4212E,  Nº FCBM 291627-4 ( parou funcionando)")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=HYPERLINK("https://leilaoonline.com.br/lote/detalhe/36167", "3516")</f>
      </c>
      <c r="B75" s="4" t="s">
        <f>=HYPERLINK("https://leilaoonline.com.br/lote/detalhe/36167", " IMPRESSORA TERMICA DATAMAX 4212E, Nº FCBM 291449-2 (parou funcionando)")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=HYPERLINK("https://leilaoonline.com.br/lote/detalhe/36212", "3517")</f>
      </c>
      <c r="B76" s="4" t="s">
        <f>=HYPERLINK("https://leilaoonline.com.br/lote/detalhe/36212", " IMPRESSORA TERMICA DATAMAX  4212E, Nº FCBM 291626-6  (parou funcionando)")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=HYPERLINK("https://leilaoonline.com.br/lote/detalhe/36100", "3518")</f>
      </c>
      <c r="B77" s="4" t="s">
        <f>=HYPERLINK("https://leilaoonline.com.br/lote/detalhe/36100", " IMPRESSORA TERMICA DATAMAX I-CLASS 4208, Nº FCBM 210785-6  (parou funcionando)")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=HYPERLINK("https://leilaoonline.com.br/lote/detalhe/36165", "3592")</f>
      </c>
      <c r="B78" s="4" t="s">
        <f>=HYPERLINK("https://leilaoonline.com.br/lote/detalhe/36165", " IMPRESSORA TERMICA DATAMAX  4212E, Nº FCBM 291482-4  (parou funcionando)")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=HYPERLINK("https://leilaoonline.com.br/lote/detalhe/35985", "3603")</f>
      </c>
      <c r="B79" s="4" t="s">
        <f>=HYPERLINK("https://leilaoonline.com.br/lote/detalhe/35985", " IMPRESSORA TERMICA DATAMAX 4208, Nº FCBM 229072-3 (parou funcionando)")</f>
      </c>
      <c r="C79" s="4" t="inlineStr">
        <is>
          <t>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=HYPERLINK("https://leilaoonline.com.br/lote/detalhe/35997", "3604")</f>
      </c>
      <c r="B80" s="4" t="s">
        <f>=HYPERLINK("https://leilaoonline.com.br/lote/detalhe/35997", " IMPRESSORA TERMICA DATAMAX I-CLASS 4208, Nº FCBM 229081-2  (parou funcionando)")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=HYPERLINK("https://leilaoonline.com.br/lote/detalhe/36210", "3605")</f>
      </c>
      <c r="B81" s="4" t="s">
        <f>=HYPERLINK("https://leilaoonline.com.br/lote/detalhe/36210", " IMPRESSORA TERMICA DATAMAX 4212E, Nº FCBM 291628-2 (parou funcionando)")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=HYPERLINK("https://leilaoonline.com.br/lote/detalhe/36074", "3606")</f>
      </c>
      <c r="B82" s="4" t="s">
        <f>=HYPERLINK("https://leilaoonline.com.br/lote/detalhe/36074", " IMPRESSORA TERMICA DATAMAX I-CLASS   4212E,  Nº FCBM 291639-8  (parou funcionando)")</f>
      </c>
      <c r="C82" s="4" t="inlineStr">
        <is>
          <t>Vendido</t>
        </is>
      </c>
      <c r="D82" s="4" t="inlineStr">
        <is>
          <t>2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=HYPERLINK("https://leilaoonline.com.br/lote/detalhe/36215", "3607")</f>
      </c>
      <c r="B83" s="4" t="s">
        <f>=HYPERLINK("https://leilaoonline.com.br/lote/detalhe/36215", " IMPRESSORA TERMICA DATAMAX 4212E, Nº FCBM 291630-4 (parou funcionando)")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=HYPERLINK("https://leilaoonline.com.br/lote/detalhe/36039", "3608")</f>
      </c>
      <c r="B84" s="4" t="s">
        <f>=HYPERLINK("https://leilaoonline.com.br/lote/detalhe/36039", " IMPRESSORA TERMICA DATAMAX 4212E,  Nº FCBM 291596-1  (parou funcionando)")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=HYPERLINK("https://leilaoonline.com.br/lote/detalhe/35992", "3609")</f>
      </c>
      <c r="B85" s="4" t="s">
        <f>=HYPERLINK("https://leilaoonline.com.br/lote/detalhe/35992", " IMPRESSORA TERMICA DATAMAX 4208, Nº FCBM 229074-0 (parou funcionando)")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=HYPERLINK("https://leilaoonline.com.br/lote/detalhe/36235", "3791")</f>
      </c>
      <c r="B86" s="4" t="s">
        <f>=HYPERLINK("https://leilaoonline.com.br/lote/detalhe/36235", " IMPRESSORA TERMICA 246M, Nº FCBM 279837-9  (parou funcionando)")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=HYPERLINK("https://leilaoonline.com.br/lote/detalhe/36173", "3792")</f>
      </c>
      <c r="B87" s="4" t="s">
        <f>=HYPERLINK("https://leilaoonline.com.br/lote/detalhe/36173", " IMPRESSORA TERMICA TSC  246M, Nº FCBM 259737-3 (parou funcionando)")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=HYPERLINK("https://leilaoonline.com.br/lote/detalhe/36170", "3793")</f>
      </c>
      <c r="B88" s="4" t="s">
        <f>=HYPERLINK("https://leilaoonline.com.br/lote/detalhe/36170", " IMPRESSORA TERMICA DATAMAX 4212E,  Nº FCBM 291483-2 (parou funcionando)")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=HYPERLINK("https://leilaoonline.com.br/lote/detalhe/36159", "3794")</f>
      </c>
      <c r="B89" s="4" t="s">
        <f>=HYPERLINK("https://leilaoonline.com.br/lote/detalhe/36159", " IMPRESSORA TERMICA 246M, Nº FCBM 269155-8 ( parou funcionando)")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=HYPERLINK("https://leilaoonline.com.br/lote/detalhe/35987", "3795")</f>
      </c>
      <c r="B90" s="4" t="s">
        <f>=HYPERLINK("https://leilaoonline.com.br/lote/detalhe/35987", " IMPRESSORA TERMICA DATAMAX 4208, Nº FCBM 219713-8 (parou funcionando)")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=HYPERLINK("https://leilaoonline.com.br/lote/detalhe/36056", "3796")</f>
      </c>
      <c r="B91" s="4" t="s">
        <f>=HYPERLINK("https://leilaoonline.com.br/lote/detalhe/36056", " IMPRESSORA TERMICA DATAMAX 4208, Nº FCBM 242094-5 (parou funcionando)")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=HYPERLINK("https://leilaoonline.com.br/lote/detalhe/36121", "3797")</f>
      </c>
      <c r="B92" s="4" t="s">
        <f>=HYPERLINK("https://leilaoonline.com.br/lote/detalhe/36121", " IMPRESSORA TERMICA DATAMAX 4212E,  Nº FCBM 299336-8 (sem uso na caixa)")</f>
      </c>
      <c r="C92" s="4" t="inlineStr">
        <is>
          <t>Vendido</t>
        </is>
      </c>
      <c r="D92" s="4" t="inlineStr">
        <is>
          <t>20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=HYPERLINK("https://leilaoonline.com.br/lote/detalhe/36156", "3798")</f>
      </c>
      <c r="B93" s="4" t="s">
        <f>=HYPERLINK("https://leilaoonline.com.br/lote/detalhe/36156", " IMPRESSORA TERMICA DATAMAX 4208, Nº FCBM 249169-9  (parou 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=HYPERLINK("https://leilaoonline.com.br/lote/detalhe/36026", "3799")</f>
      </c>
      <c r="B94" s="4" t="s">
        <f>=HYPERLINK("https://leilaoonline.com.br/lote/detalhe/36026", " IMPRESSORA TERMICA DATAMAX  4212E, Nº FCBM 291595-2  ( parou funcionando)")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=HYPERLINK("https://leilaoonline.com.br/lote/detalhe/35998", "3800")</f>
      </c>
      <c r="B95" s="4" t="s">
        <f>=HYPERLINK("https://leilaoonline.com.br/lote/detalhe/35998", " IMPRESSORA TERMICA DATAMAX 4208, Nº FCBM 229082-1 ( parou funcionando)")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=HYPERLINK("https://leilaoonline.com.br/lote/detalhe/36061", "3801")</f>
      </c>
      <c r="B96" s="4" t="s">
        <f>=HYPERLINK("https://leilaoonline.com.br/lote/detalhe/36061", " IMPRESSORA TERMICA DATAMAX I-CLASS   4212E,  Nº FCBM 291632-1  (parou funcionando)")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=HYPERLINK("https://leilaoonline.com.br/lote/detalhe/36064", "3802")</f>
      </c>
      <c r="B97" s="4" t="s">
        <f>=HYPERLINK("https://leilaoonline.com.br/lote/detalhe/36064", " IMPRESSORA TERMICA DATAMAX  4212E,  Nº FCBM 291640-1 (parou funcionando)")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=HYPERLINK("https://leilaoonline.com.br/lote/detalhe/36193", "3803")</f>
      </c>
      <c r="B98" s="4" t="s">
        <f>=HYPERLINK("https://leilaoonline.com.br/lote/detalhe/36193", " IMPRESSORA TERMICA DATAMAX  4212E, Nº FCBM 291526-0  (parou funcionando)")</f>
      </c>
      <c r="C98" s="4" t="inlineStr">
        <is>
          <t>Vendido</t>
        </is>
      </c>
      <c r="D98" s="4" t="inlineStr">
        <is>
          <t>2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=HYPERLINK("https://leilaoonline.com.br/lote/detalhe/36204", "3804")</f>
      </c>
      <c r="B99" s="4" t="s">
        <f>=HYPERLINK("https://leilaoonline.com.br/lote/detalhe/36204", " IMPRESSORA TERMICA DATAMAX 4212E,  Nº FCBM 291527-8  ( parou funcionando)")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=HYPERLINK("https://leilaoonline.com.br/lote/detalhe/36203", "3805")</f>
      </c>
      <c r="B100" s="4" t="s">
        <f>=HYPERLINK("https://leilaoonline.com.br/lote/detalhe/36203", " IMPRESSORA TERMICA DATAMAX 4212E,  Nº FCBM 291528-6 (parou funcionando)")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=HYPERLINK("https://leilaoonline.com.br/lote/detalhe/36126", "3806")</f>
      </c>
      <c r="B101" s="4" t="s">
        <f>=HYPERLINK("https://leilaoonline.com.br/lote/detalhe/36126", " IMPRESSORA TERMICA DATAMAX 4212E,  Nº FCBM 299342-2  ( parou funcionando)")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=HYPERLINK("https://leilaoonline.com.br/lote/detalhe/36130", "3807")</f>
      </c>
      <c r="B102" s="4" t="s">
        <f>=HYPERLINK("https://leilaoonline.com.br/lote/detalhe/36130", " IMPRESSORA TERMICA DATAMAX  4212E, Nº FCBM 299340-6  ( parou funcionando)")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=HYPERLINK("https://leilaoonline.com.br/lote/detalhe/36153", "3808")</f>
      </c>
      <c r="B103" s="4" t="s">
        <f>=HYPERLINK("https://leilaoonline.com.br/lote/detalhe/36153", " IMPRESSORA TERMICA DATAMAX 4212E, Nº FCBM 291446-8 (parou funcionando)")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=HYPERLINK("https://leilaoonline.com.br/lote/detalhe/36161", "3809")</f>
      </c>
      <c r="B104" s="4" t="s">
        <f>=HYPERLINK("https://leilaoonline.com.br/lote/detalhe/36161", " IMPRESSORA TERMICA DATAMAX 4212E, Nº FCBM 291447-6 (parou funcionando)")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=HYPERLINK("https://leilaoonline.com.br/lote/detalhe/36008", "3810")</f>
      </c>
      <c r="B105" s="4" t="s">
        <f>=HYPERLINK("https://leilaoonline.com.br/lote/detalhe/36008", " IMPRESSORA TERMICA DATAMAX 4212E, Nº FCBM 291444-1 (parou funcionando)")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=HYPERLINK("https://leilaoonline.com.br/lote/detalhe/36127", "3811")</f>
      </c>
      <c r="B106" s="4" t="s">
        <f>=HYPERLINK("https://leilaoonline.com.br/lote/detalhe/36127", " IMPRESSORA TERMICA DATAMAX I-CLASS 4212E, Nº FCBM 299341-4 ( parou funcionando)")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=HYPERLINK("https://leilaoonline.com.br/lote/detalhe/36124", "3812")</f>
      </c>
      <c r="B107" s="4" t="s">
        <f>=HYPERLINK("https://leilaoonline.com.br/lote/detalhe/36124", " IMPRESSORA TERMICA DATAMAX 4212E, Nº FCBM 299339-2 (parou funcionando)")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=HYPERLINK("https://leilaoonline.com.br/lote/detalhe/36013", "3813")</f>
      </c>
      <c r="B108" s="4" t="s">
        <f>=HYPERLINK("https://leilaoonline.com.br/lote/detalhe/36013", " IMPRESSORA TERMICA DATAMAX 4212E, Nº FCBM 291445-0 (parou funcionando)")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=HYPERLINK("https://leilaoonline.com.br/lote/detalhe/36202", "3814")</f>
      </c>
      <c r="B109" s="4" t="s">
        <f>=HYPERLINK("https://leilaoonline.com.br/lote/detalhe/36202", " IMPRESSORA TERMICA DATAMAX 4212E, Nº FCBM 291571-5 (parou funcionando)")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=HYPERLINK("https://leilaoonline.com.br/lote/detalhe/36019", "3815")</f>
      </c>
      <c r="B110" s="4" t="s">
        <f>=HYPERLINK("https://leilaoonline.com.br/lote/detalhe/36019", " IMPRESSORA TERMICA DATAMAX 4212E, Nº FCBM 291563-4 ( parou funcionando)")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=HYPERLINK("https://leilaoonline.com.br/lote/detalhe/35999", "3816")</f>
      </c>
      <c r="B111" s="4" t="s">
        <f>=HYPERLINK("https://leilaoonline.com.br/lote/detalhe/35999", " IMPRESSORA TERMICA DATAMAX 4208, Nº FCBM 229084-7 ( parou funcionando)")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=HYPERLINK("https://leilaoonline.com.br/lote/detalhe/36016", "3817")</f>
      </c>
      <c r="B112" s="4" t="s">
        <f>=HYPERLINK("https://leilaoonline.com.br/lote/detalhe/36016", " IMPRESSORA TERMICA DATAMAX 4212E, Nº FCBM 291561-8 ( parou funcionando)")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=HYPERLINK("https://leilaoonline.com.br/lote/detalhe/36017", "3818")</f>
      </c>
      <c r="B113" s="4" t="s">
        <f>=HYPERLINK("https://leilaoonline.com.br/lote/detalhe/36017", " IMPRESSORA TERMICA DATAMAX  4212E, Nº FCBM 291572-3  (parou funcionando)")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=HYPERLINK("https://leilaoonline.com.br/lote/detalhe/36022", "3819")</f>
      </c>
      <c r="B114" s="4" t="s">
        <f>=HYPERLINK("https://leilaoonline.com.br/lote/detalhe/36022", " IMPRESSORA TERMICA DATAMAX I-CLASS   4212E,  Nº FCBM 291576-6  (parou funcionando)")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=HYPERLINK("https://leilaoonline.com.br/lote/detalhe/36125", "3822")</f>
      </c>
      <c r="B115" s="4" t="s">
        <f>=HYPERLINK("https://leilaoonline.com.br/lote/detalhe/36125", " IMPRESSORA TERMICA DATAMAX  4212E, Nº FCBM 301826-1 ( sem uso na caixa)")</f>
      </c>
      <c r="C115" s="4" t="inlineStr">
        <is>
          <t>Vendido</t>
        </is>
      </c>
      <c r="D115" s="4" t="inlineStr">
        <is>
          <t>32</t>
        </is>
      </c>
      <c r="E115" s="5" t="inlineStr">
        <is>
          <t>1.850,00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=HYPERLINK("https://leilaoonline.com.br/lote/detalhe/36025", "3823")</f>
      </c>
      <c r="B116" s="4" t="s">
        <f>=HYPERLINK("https://leilaoonline.com.br/lote/detalhe/36025", " IMPRESSORA TERMICA DATAMAX 4212E, Nº FCBM 291573-1 (PAROU FUNCIONANDO)")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=HYPERLINK("https://leilaoonline.com.br/lote/detalhe/36029", "3824")</f>
      </c>
      <c r="B117" s="4" t="s">
        <f>=HYPERLINK("https://leilaoonline.com.br/lote/detalhe/36029", " IMPRESSORA TERMICA DATAMAX 4212E, Nº FCBM 291575-8 ( parou funcionando)")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=HYPERLINK("https://leilaoonline.com.br/lote/detalhe/36028", "3825")</f>
      </c>
      <c r="B118" s="4" t="s">
        <f>=HYPERLINK("https://leilaoonline.com.br/lote/detalhe/36028", " IMPRESSORA TERMICA DATAMAX 4212E,  Nº FCBM 291598-7 (parou funcionando)")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=HYPERLINK("https://leilaoonline.com.br/lote/detalhe/36138", "3826")</f>
      </c>
      <c r="B119" s="4" t="s">
        <f>=HYPERLINK("https://leilaoonline.com.br/lote/detalhe/36138", " IMPRESSORA TERMICA DATAMAX 4212E, Nº FCBM 301827-0 (parou funcionando)")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=HYPERLINK("https://leilaoonline.com.br/lote/detalhe/36136", "3827")</f>
      </c>
      <c r="B120" s="4" t="s">
        <f>=HYPERLINK("https://leilaoonline.com.br/lote/detalhe/36136", " IMPRESSORA TERMICA DATAMAX  4212E, Nº FCBM 301828-8 (sem uso na caixa)")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1.600,00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=HYPERLINK("https://leilaoonline.com.br/lote/detalhe/36608", "3828")</f>
      </c>
      <c r="B121" s="4" t="s">
        <f>=HYPERLINK("https://leilaoonline.com.br/lote/detalhe/36608", "IMPRESSORA TERMICA DAMAX 4212E, Nº FCBM 279844-1 (PAROU FUNCIONANDO)")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=HYPERLINK("https://leilaoonline.com.br/lote/detalhe/36176", "3829")</f>
      </c>
      <c r="B122" s="4" t="s">
        <f>=HYPERLINK("https://leilaoonline.com.br/lote/detalhe/36176", " IMPRESSORA TERMICA DATAMAX 4212E, Nº FCBM 291487-5 (parou funcionando)")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=HYPERLINK("https://leilaoonline.com.br/lote/detalhe/36047", "3830")</f>
      </c>
      <c r="B123" s="4" t="s">
        <f>=HYPERLINK("https://leilaoonline.com.br/lote/detalhe/36047", " IMPRESSORA TERMICA DATAMAX  4212E, Nº FCBM 291622-3 (parou funcionando)")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=HYPERLINK("https://leilaoonline.com.br/lote/detalhe/36190", "3831")</f>
      </c>
      <c r="B124" s="4" t="s">
        <f>=HYPERLINK("https://leilaoonline.com.br/lote/detalhe/36190", " IMPRESSORA TERMICA DATAMAX 4212E, Nº FCBM 291491-3 (parou funcionando)")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=HYPERLINK("https://leilaoonline.com.br/lote/detalhe/36177", "3832")</f>
      </c>
      <c r="B125" s="4" t="s">
        <f>=HYPERLINK("https://leilaoonline.com.br/lote/detalhe/36177", " IMPRESSORA TERMICA DATAMAX 4212E, Nº FCBM 291484-1 ( parou funcionando)")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=HYPERLINK("https://leilaoonline.com.br/lote/detalhe/36178", "3833")</f>
      </c>
      <c r="B126" s="4" t="s">
        <f>=HYPERLINK("https://leilaoonline.com.br/lote/detalhe/36178", " IMPRESSORA TERMICA DATAMAX 4212E, Nº FCBM 291485-9 (parou funcionando)")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=HYPERLINK("https://leilaoonline.com.br/lote/detalhe/36117", "3834")</f>
      </c>
      <c r="B127" s="4" t="s">
        <f>=HYPERLINK("https://leilaoonline.com.br/lote/detalhe/36117", " IMPRESSORA TERMICA DATAMAX 4212E, Nº FCBM 299160-8 (parou funcionando)")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=HYPERLINK("https://leilaoonline.com.br/lote/detalhe/36179", "3835")</f>
      </c>
      <c r="B128" s="4" t="s">
        <f>=HYPERLINK("https://leilaoonline.com.br/lote/detalhe/36179", " IMPRESSORA TERMICA DATAMAX 4212E, Nº FCBM 291486-7 (parou funcionando)")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=HYPERLINK("https://leilaoonline.com.br/lote/detalhe/36185", "3836")</f>
      </c>
      <c r="B129" s="4" t="s">
        <f>=HYPERLINK("https://leilaoonline.com.br/lote/detalhe/36185", " IMPRESSORA TERMICA DATAMAX 4212E, Nº FCBM 291489-1 (parou funcionando)")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=HYPERLINK("https://leilaoonline.com.br/lote/detalhe/36191", "3837")</f>
      </c>
      <c r="B130" s="4" t="s">
        <f>=HYPERLINK("https://leilaoonline.com.br/lote/detalhe/36191", " IMPRESSORA TERMICA DATAMAX 4212E, Nº FCBM 291488-3 (parou funcionando)")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=HYPERLINK("https://leilaoonline.com.br/lote/detalhe/36194", "3838")</f>
      </c>
      <c r="B131" s="4" t="s">
        <f>=HYPERLINK("https://leilaoonline.com.br/lote/detalhe/36194", " IMPRESSORA TERMICA DATAMAX 4212E, Nº FCBM 291492-1 (parou funcionando)")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=HYPERLINK("https://leilaoonline.com.br/lote/detalhe/36169", "3839")</f>
      </c>
      <c r="B132" s="4" t="s">
        <f>=HYPERLINK("https://leilaoonline.com.br/lote/detalhe/36169", " IMPRESSORA TERMICA 246M, Nº FCBM 259724-1 (parou funcionando)")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=HYPERLINK("https://leilaoonline.com.br/lote/detalhe/36101", "3840")</f>
      </c>
      <c r="B133" s="4" t="s">
        <f>=HYPERLINK("https://leilaoonline.com.br/lote/detalhe/36101", " IMPRESSORA TERMICA DATAMAX I-CLASS   4212E,  Nº FCBM 291806-4  (parou funcionando)")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=HYPERLINK("https://leilaoonline.com.br/lote/detalhe/36148", "3841")</f>
      </c>
      <c r="B134" s="4" t="s">
        <f>=HYPERLINK("https://leilaoonline.com.br/lote/detalhe/36148", " IMPRESSORA TERMICA DATAMAX 4212E, Nº FCBM 323881-4 (parou funcionando)")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=HYPERLINK("https://leilaoonline.com.br/lote/detalhe/35989", "3842")</f>
      </c>
      <c r="B135" s="4" t="s">
        <f>=HYPERLINK("https://leilaoonline.com.br/lote/detalhe/35989", " IMPRESSORA TERMICA DATAMAX 4208, Nº FCBM 229080-4 (parou funcionando)")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=HYPERLINK("https://leilaoonline.com.br/lote/detalhe/36233", "3843")</f>
      </c>
      <c r="B136" s="4" t="s">
        <f>=HYPERLINK("https://leilaoonline.com.br/lote/detalhe/36233", " IMPRESSORA TERMICA 246M, Nº FCBM 279834-4 (parou funcionando)")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=HYPERLINK("https://leilaoonline.com.br/lote/detalhe/36040", "3844")</f>
      </c>
      <c r="B137" s="4" t="s">
        <f>=HYPERLINK("https://leilaoonline.com.br/lote/detalhe/36040", " APARELHO P/EXERC.ROTATORIOS, Nº FCBM 178966-0  (parou funcionando)")</f>
      </c>
      <c r="C137" s="4" t="inlineStr">
        <is>
          <t>Vendido</t>
        </is>
      </c>
      <c r="D137" s="4" t="inlineStr">
        <is>
          <t>18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=HYPERLINK("https://leilaoonline.com.br/lote/detalhe/36151", "3845")</f>
      </c>
      <c r="B138" s="4" t="s">
        <f>=HYPERLINK("https://leilaoonline.com.br/lote/detalhe/36151", " BICICLETA ERGOMETRICA RIGHETTO R510V,   Nº FCBM 280031-4  (parou funcionando)")</f>
      </c>
      <c r="C138" s="4" t="inlineStr">
        <is>
          <t>Vendido</t>
        </is>
      </c>
      <c r="D138" s="4" t="inlineStr">
        <is>
          <t>12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=HYPERLINK("https://leilaoonline.com.br/lote/detalhe/36023", "3846")</f>
      </c>
      <c r="B139" s="4" t="s">
        <f>=HYPERLINK("https://leilaoonline.com.br/lote/detalhe/36023", " IMPRESSORA TERMICA DATAMAX 4212E, Nº FCBM 291577-4 (parou funcionando)")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=HYPERLINK("https://leilaoonline.com.br/lote/detalhe/36211", "3847")</f>
      </c>
      <c r="B140" s="4" t="s">
        <f>=HYPERLINK("https://leilaoonline.com.br/lote/detalhe/36211", " IMPRESSORA TERMICA 246M, Nº FCBM 279818-2 (parou funcionando)")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=HYPERLINK("https://leilaoonline.com.br/lote/detalhe/36044", "3848")</f>
      </c>
      <c r="B141" s="4" t="s">
        <f>=HYPERLINK("https://leilaoonline.com.br/lote/detalhe/36044", " IMPRESSORA TERMICA DATAMAX 4212E,  Nº FCBM 291608-8 (parou funcionando)")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=HYPERLINK("https://leilaoonline.com.br/lote/detalhe/36609", "3849")</f>
      </c>
      <c r="B142" s="4" t="s">
        <f>=HYPERLINK("https://leilaoonline.com.br/lote/detalhe/36609", "IMPRESSORA TERMICA 246M, Nº FCBM 279843-3 (PAROU FUNCIONANDO)")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=HYPERLINK("https://leilaoonline.com.br/lote/detalhe/36143", "4560")</f>
      </c>
      <c r="B143" s="4" t="s">
        <f>=HYPERLINK("https://leilaoonline.com.br/lote/detalhe/36143", " IMPRESSORA TERMICA DATAMAX   4212E, Nº FCBM 314165-9  (parou funcionando)")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=HYPERLINK("https://leilaoonline.com.br/lote/detalhe/36140", "4568")</f>
      </c>
      <c r="B144" s="4" t="s">
        <f>=HYPERLINK("https://leilaoonline.com.br/lote/detalhe/36140", " IMPRESSORA TERMICA DATAMAX   4212E, Nº FCBM 314163-2  (parou funcionando)")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=HYPERLINK("https://leilaoonline.com.br/lote/detalhe/36122", "4679")</f>
      </c>
      <c r="B145" s="4" t="s">
        <f>=HYPERLINK("https://leilaoonline.com.br/lote/detalhe/36122", " IMPRESSORA TERMICA DATAMAX 4212E, Nº FCBM 299334-1 (parou funcionando)")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=HYPERLINK("https://leilaoonline.com.br/lote/detalhe/36226", "4742")</f>
      </c>
      <c r="B146" s="4" t="s">
        <f>=HYPERLINK("https://leilaoonline.com.br/lote/detalhe/36226", " IMPRESSORA TERMICA TSC TTP246M, Nº FCBM 279829-8  (parou funcionando)")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=HYPERLINK("https://leilaoonline.com.br/lote/detalhe/36132", "4743")</f>
      </c>
      <c r="B147" s="4" t="s">
        <f>=HYPERLINK("https://leilaoonline.com.br/lote/detalhe/36132", " IMPRESSORA TERMICA DATAMAX   4212E, Nº FCBM 314161-6  (parou funcionando)")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=HYPERLINK("https://leilaoonline.com.br/lote/detalhe/36034", "4744")</f>
      </c>
      <c r="B148" s="4" t="s">
        <f>=HYPERLINK("https://leilaoonline.com.br/lote/detalhe/36034", " IMPRESSORA TERMICA DATAMAX I-CLASS   4212E,  Nº FCBM 291597-9  (parou funcionando)")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=HYPERLINK("https://leilaoonline.com.br/lote/detalhe/36232", "4745")</f>
      </c>
      <c r="B149" s="4" t="s">
        <f>=HYPERLINK("https://leilaoonline.com.br/lote/detalhe/36232", " IMPRESSORA TERMICA TSC TTP246M, Nº FCBM 279836-1  (parou funcionando)")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=HYPERLINK("https://leilaoonline.com.br/lote/detalhe/36137", "4746")</f>
      </c>
      <c r="B150" s="4" t="s">
        <f>=HYPERLINK("https://leilaoonline.com.br/lote/detalhe/36137", " IMPRESSORA TERMICA DATAMAX   4212E, Nº FCBM 314164-1  (parou funcionando)")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=HYPERLINK("https://leilaoonline.com.br/lote/detalhe/36166", "4786")</f>
      </c>
      <c r="B151" s="4" t="s">
        <f>=HYPERLINK("https://leilaoonline.com.br/lote/detalhe/36166", " IMPRESSORA TERMICA DATAMAX I-CLASS   4212E,  Nº FCBM 291450-6  (parou funcionando)")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=HYPERLINK("https://leilaoonline.com.br/lote/detalhe/36048", "4787")</f>
      </c>
      <c r="B152" s="4" t="s">
        <f>=HYPERLINK("https://leilaoonline.com.br/lote/detalhe/36048", " IMPRESSORA TERMICA DATAMAX I-CLASS   4212E,  Nº FCBM 291609-6  (parou funcionando)")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=HYPERLINK("https://leilaoonline.com.br/lote/detalhe/36051", "4788")</f>
      </c>
      <c r="B153" s="4" t="s">
        <f>=HYPERLINK("https://leilaoonline.com.br/lote/detalhe/36051", " IMPRESSORA TERMICA DATAMAX I-CLASS   4212E,  Nº FCBM 291610-0  (parou funcionando)")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=HYPERLINK("https://leilaoonline.com.br/lote/detalhe/36139", "4789")</f>
      </c>
      <c r="B154" s="4" t="s">
        <f>=HYPERLINK("https://leilaoonline.com.br/lote/detalhe/36139", " IMPRESSORA TERMICA DATAMAX   4212E, Nº FCBM 314162-4  (parou funcionando)")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=HYPERLINK("https://leilaoonline.com.br/lote/detalhe/36032", "4790")</f>
      </c>
      <c r="B155" s="4" t="s">
        <f>=HYPERLINK("https://leilaoonline.com.br/lote/detalhe/36032", " IMPRESSORA TERMICA DATAMAX I-CLASS   4212E,  Nº FCBM 291599-5  (parou funcionando)")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=HYPERLINK("https://leilaoonline.com.br/lote/detalhe/36020", "4791")</f>
      </c>
      <c r="B156" s="4" t="s">
        <f>=HYPERLINK("https://leilaoonline.com.br/lote/detalhe/36020", " IMPRESSORA TERMICA DATAMAX I-CLASS   4212E,  Nº FCBM 291565-1  (parou funcionando)")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=HYPERLINK("https://leilaoonline.com.br/lote/detalhe/36095", "4792")</f>
      </c>
      <c r="B157" s="4" t="s">
        <f>=HYPERLINK("https://leilaoonline.com.br/lote/detalhe/36095", " IMPRESSORA TERMICA DATAMAX I-CLASS 4208, Nº FCBM 210777-5  (parou funcionando)")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=HYPERLINK("https://leilaoonline.com.br/lote/detalhe/36015", "4795")</f>
      </c>
      <c r="B158" s="4" t="s">
        <f>=HYPERLINK("https://leilaoonline.com.br/lote/detalhe/36015", " IMPRESSORA TERMICA DATAMAX I-CLASS   4212E,  Nº FCBM 291562-6  (parou funcionando)")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=HYPERLINK("https://leilaoonline.com.br/lote/detalhe/36053", "4842")</f>
      </c>
      <c r="B159" s="4" t="s">
        <f>=HYPERLINK("https://leilaoonline.com.br/lote/detalhe/36053", " IMPRESSORA TERMICA DATAMAX I-CLASS 4208, Nº FCBM 242109-7  (parou funcionando)")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=HYPERLINK("https://leilaoonline.com.br/lote/detalhe/36057", "4847")</f>
      </c>
      <c r="B160" s="4" t="s">
        <f>=HYPERLINK("https://leilaoonline.com.br/lote/detalhe/36057", " IMPRESSORA TERMICA DATAMAX I-CLASS 4208, Nº FCBM 242093-7  (parou funcionando)")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=HYPERLINK("https://leilaoonline.com.br/lote/detalhe/35984", "4849")</f>
      </c>
      <c r="B161" s="4" t="s">
        <f>=HYPERLINK("https://leilaoonline.com.br/lote/detalhe/35984", " IMPRESSORA TERMICA DATAMAX I-CLASS 4208, Nº FCBM 210756-2  (parou funcionando)")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=HYPERLINK("https://leilaoonline.com.br/lote/detalhe/36054", "4850")</f>
      </c>
      <c r="B162" s="4" t="s">
        <f>=HYPERLINK("https://leilaoonline.com.br/lote/detalhe/36054", " IMPRESSORA TERMICA DATAMAX I-CLASS 4208, Nº FCBM 242110-1  (parou funcionando)")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=HYPERLINK("https://leilaoonline.com.br/lote/detalhe/35988", "4851")</f>
      </c>
      <c r="B163" s="4" t="s">
        <f>=HYPERLINK("https://leilaoonline.com.br/lote/detalhe/35988", " IMPRESSORA TERMICA DATAMAX 4208, Nº FCBM 229071-5 (parou funcionando)")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=HYPERLINK("https://leilaoonline.com.br/lote/detalhe/36172", "4852")</f>
      </c>
      <c r="B164" s="4" t="s">
        <f>=HYPERLINK("https://leilaoonline.com.br/lote/detalhe/36172", " IMPRESSORA TERMICA DATAMAX I-CLASS 4208, Nº FCBM 249510-4  (parou funcionando)")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=HYPERLINK("https://leilaoonline.com.br/lote/detalhe/36055", "4853")</f>
      </c>
      <c r="B165" s="4" t="s">
        <f>=HYPERLINK("https://leilaoonline.com.br/lote/detalhe/36055", " IMPRESSORA TERMICA DATAMAX I-CLASS 4208, Nº FCBM 242096-1  (parou funcionando)")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=HYPERLINK("https://leilaoonline.com.br/lote/detalhe/36146", "5570")</f>
      </c>
      <c r="B166" s="4" t="s">
        <f>=HYPERLINK("https://leilaoonline.com.br/lote/detalhe/36146", " IMPRESSORA TERMICA DATAMAX   4212E, Nº FCBM 314166-7  (parou funcionando)")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=HYPERLINK("https://leilaoonline.com.br/lote/detalhe/36158", "5571")</f>
      </c>
      <c r="B167" s="4" t="s">
        <f>=HYPERLINK("https://leilaoonline.com.br/lote/detalhe/36158", " IMPRESSORA TERMICA DATAMAX 4212E,  Nº FCBM 291448-4  ( parou funcionando)")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=HYPERLINK("https://leilaoonline.com.br/lote/detalhe/36216", "5572")</f>
      </c>
      <c r="B168" s="4" t="s">
        <f>=HYPERLINK("https://leilaoonline.com.br/lote/detalhe/36216", " IMPRESSORA TERMICA DATAMAX   4212E, Nº FCBM 300649-2  (parou funcionando)")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=HYPERLINK("https://leilaoonline.com.br/lote/detalhe/36112", "5573")</f>
      </c>
      <c r="B169" s="4" t="s">
        <f>=HYPERLINK("https://leilaoonline.com.br/lote/detalhe/36112", " IMPRESSORA TERMICA DATAMAX I-CLASS   4212E,  Nº FCBM 299333-3  (parou funcionando)")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=HYPERLINK("https://leilaoonline.com.br/lote/detalhe/36134", "5578")</f>
      </c>
      <c r="B170" s="4" t="s">
        <f>=HYPERLINK("https://leilaoonline.com.br/lote/detalhe/36134", " IMPRESSORA TERMICA DATAMAX   4212E, Nº FCBM 314160-8  (parou funcionando)")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=HYPERLINK("https://leilaoonline.com.br/lote/detalhe/36109", "5579")</f>
      </c>
      <c r="B171" s="4" t="s">
        <f>=HYPERLINK("https://leilaoonline.com.br/lote/detalhe/36109", " IMPRESSORA TERMICA DATAMAX I-CLASS 4208, Nº FCBM 211863-7  (parou funcionando)")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=HYPERLINK("https://leilaoonline.com.br/lote/detalhe/36018", "5580")</f>
      </c>
      <c r="B172" s="4" t="s">
        <f>=HYPERLINK("https://leilaoonline.com.br/lote/detalhe/36018", " IMPRESSORA TERMICA DATAMAX I-CLASS   4212E,  Nº FCBM 291564-2  (parou funcionando)")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=HYPERLINK("https://leilaoonline.com.br/lote/detalhe/36076", "5581")</f>
      </c>
      <c r="B173" s="4" t="s">
        <f>=HYPERLINK("https://leilaoonline.com.br/lote/detalhe/36076", " IMPRESSORA TERMICA DATAMAX 4212E, Nº FCBM 291656-8  (parou funcionando)")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=HYPERLINK("https://leilaoonline.com.br/lote/detalhe/36128", "5582")</f>
      </c>
      <c r="B174" s="4" t="s">
        <f>=HYPERLINK("https://leilaoonline.com.br/lote/detalhe/36128", " IMPRESSORA TERMICA DATAMAX I-CLASS   4212E,  Nº FCBM 299337-6  (parou funcionando)")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=HYPERLINK("https://leilaoonline.com.br/lote/detalhe/36182", "5584")</f>
      </c>
      <c r="B175" s="4" t="s">
        <f>=HYPERLINK("https://leilaoonline.com.br/lote/detalhe/36182", " IMPRESSORA TERMICA TSC TTP246M, Nº FCBM 269158-2  (parou funcionando)")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=HYPERLINK("https://leilaoonline.com.br/lote/detalhe/36021", "5585")</f>
      </c>
      <c r="B176" s="4" t="s">
        <f>=HYPERLINK("https://leilaoonline.com.br/lote/detalhe/36021", " IMPRESSORA TERMICA DATAMAX I-CLASS   4212E,  Nº FCBM 291566-9  (parou funcionando)")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=HYPERLINK("https://leilaoonline.com.br/lote/detalhe/36000", "5586")</f>
      </c>
      <c r="B177" s="4" t="s">
        <f>=HYPERLINK("https://leilaoonline.com.br/lote/detalhe/36000", " IMPRESSORA TERMICA DATAMAX 4208, Nº FCBM 229083-9 (parou funcionando)")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=HYPERLINK("https://leilaoonline.com.br/lote/detalhe/36611", "5587")</f>
      </c>
      <c r="B178" s="4" t="s">
        <f>=HYPERLINK("https://leilaoonline.com.br/lote/detalhe/36611", "IMPRESSORA TERMICA 246M, Nº FCBM 269160-4 (PAROU FUNCIONANDO)")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=HYPERLINK("https://leilaoonline.com.br/lote/detalhe/36119", "5588")</f>
      </c>
      <c r="B179" s="4" t="s">
        <f>=HYPERLINK("https://leilaoonline.com.br/lote/detalhe/36119", " IMPRESSORA TERMICA DATAMAX I-CLASS   4212E,  Nº FCBM 299335-0  (parou funcionando)")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=HYPERLINK("https://leilaoonline.com.br/lote/detalhe/36180", "5589")</f>
      </c>
      <c r="B180" s="4" t="s">
        <f>=HYPERLINK("https://leilaoonline.com.br/lote/detalhe/36180", " IMPRESSORA TERMICA TSC TTP246M, Nº FCBM 269159-1  (parou funcionando)")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=HYPERLINK("https://leilaoonline.com.br/lote/detalhe/36155", "5611")</f>
      </c>
      <c r="B181" s="4" t="s">
        <f>=HYPERLINK("https://leilaoonline.com.br/lote/detalhe/36155", " IMPRESSORA TERMICA DATAMAX   4212E, Nº FCBM 314474-7  (parou funcionando)")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350,00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=HYPERLINK("https://leilaoonline.com.br/lote/detalhe/36228", "5646")</f>
      </c>
      <c r="B182" s="4" t="s">
        <f>=HYPERLINK("https://leilaoonline.com.br/lote/detalhe/36228", " IMPRESSORA TERMICA TSC TTP246M, Nº FCBM 279830-1  (parou funcionando)")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=HYPERLINK("https://leilaoonline.com.br/lote/detalhe/36096", "5647")</f>
      </c>
      <c r="B183" s="4" t="s">
        <f>=HYPERLINK("https://leilaoonline.com.br/lote/detalhe/36096", " IMPRESSORA TERMICA DATAMAX I-CLASS 4208, Nº FCBM 210759-7  (parou funcionando)")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=HYPERLINK("https://leilaoonline.com.br/lote/detalhe/36068", "5648")</f>
      </c>
      <c r="B184" s="4" t="s">
        <f>=HYPERLINK("https://leilaoonline.com.br/lote/detalhe/36068", " IMPRESSORA TERMICA DATAMAX I-CLASS   4212E,  Nº FCBM 291744-1  (parou funcionando)")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=HYPERLINK("https://leilaoonline.com.br/lote/detalhe/36110", "5649")</f>
      </c>
      <c r="B185" s="4" t="s">
        <f>=HYPERLINK("https://leilaoonline.com.br/lote/detalhe/36110", " IMPRESSORA TERMICA DATAMAX I-CLASS 4208, Nº FCBM 211864-5  (parou funcionando)")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=HYPERLINK("https://leilaoonline.com.br/lote/detalhe/36184", "5650")</f>
      </c>
      <c r="B186" s="4" t="s">
        <f>=HYPERLINK("https://leilaoonline.com.br/lote/detalhe/36184", " IMPRESSORA TERMICA TSC TTP246M, Nº FCBM 269157-4  (parou funcionando)")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=HYPERLINK("https://leilaoonline.com.br/lote/detalhe/36065", "5651")</f>
      </c>
      <c r="B187" s="4" t="s">
        <f>=HYPERLINK("https://leilaoonline.com.br/lote/detalhe/36065", " IMPRESSORA TERMICA DATAMAX I-CLASS   4212E,  Nº FCBM 291745-9  (parou funcionando)")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=HYPERLINK("https://leilaoonline.com.br/lote/detalhe/36069", "5652")</f>
      </c>
      <c r="B188" s="4" t="s">
        <f>=HYPERLINK("https://leilaoonline.com.br/lote/detalhe/36069", " IMPRESSORA TERMICA DATAMAX I-CLASS   4212E,  Nº FCBM 291741-6  (parou funcionando)")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=HYPERLINK("https://leilaoonline.com.br/lote/detalhe/36027", "5654")</f>
      </c>
      <c r="B189" s="4" t="s">
        <f>=HYPERLINK("https://leilaoonline.com.br/lote/detalhe/36027", " IMPRESSORA TERMICA DATAMAX I-CLASS 4208, Nº FCBM 210751-1  (parou funcionando)")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=HYPERLINK("https://leilaoonline.com.br/lote/detalhe/36075", "5655")</f>
      </c>
      <c r="B190" s="4" t="s">
        <f>=HYPERLINK("https://leilaoonline.com.br/lote/detalhe/36075", " IMPRESSORA TERMICA DATAMAX I-CLASS   4212E,  Nº FCBM 291743-2  (parou funcionando)")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=HYPERLINK("https://leilaoonline.com.br/lote/detalhe/36183", "5656")</f>
      </c>
      <c r="B191" s="4" t="s">
        <f>=HYPERLINK("https://leilaoonline.com.br/lote/detalhe/36183", " IMPRESSORA TERMICA TSC TTP246M, Nº FCBM 269156-6  (parou funcionando)")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=HYPERLINK("https://leilaoonline.com.br/lote/detalhe/36097", "5657")</f>
      </c>
      <c r="B192" s="4" t="s">
        <f>=HYPERLINK("https://leilaoonline.com.br/lote/detalhe/36097", " IMPRESSORA TERMICA DATAMAX DMXI-4208, Nº FCBM 195822-4  (parou funcionando)")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=HYPERLINK("https://leilaoonline.com.br/lote/detalhe/36612", "5658")</f>
      </c>
      <c r="B193" s="4" t="s">
        <f>=HYPERLINK("https://leilaoonline.com.br/lote/detalhe/36612", "IMPRESSORA TERMICA 246M, Nº FCBM 269160-4 (PAROU FUNCIONANDO)")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=HYPERLINK("https://leilaoonline.com.br/lote/detalhe/36123", "5659")</f>
      </c>
      <c r="B194" s="4" t="s">
        <f>=HYPERLINK("https://leilaoonline.com.br/lote/detalhe/36123", " IMPRESSORA TERMICA DATAMAX   4212E, Nº FCBM 300648-4  (parou funcionando)")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=HYPERLINK("https://leilaoonline.com.br/lote/detalhe/36131", "5660")</f>
      </c>
      <c r="B195" s="4" t="s">
        <f>=HYPERLINK("https://leilaoonline.com.br/lote/detalhe/36131", " IMPRESSORA TERMICA DATAMAX I-CLASS   4212E,  Nº FCBM 300098-2  (parou funcionando)")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=HYPERLINK("https://leilaoonline.com.br/lote/detalhe/36207", "5661")</f>
      </c>
      <c r="B196" s="4" t="s">
        <f>=HYPERLINK("https://leilaoonline.com.br/lote/detalhe/36207", " IMPRESSORA TERMICA DATAMAX I-CLASS   4212E,  Nº FCBM 291625-8  (parou funcionando)")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=HYPERLINK("https://leilaoonline.com.br/lote/detalhe/36199", "5662")</f>
      </c>
      <c r="B197" s="4" t="s">
        <f>=HYPERLINK("https://leilaoonline.com.br/lote/detalhe/36199", " IMPRESSORA TERMICA DATAMAX I-CLASS   4212E,  Nº FCBM 291510-3  (parou funcionando)")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=HYPERLINK("https://leilaoonline.com.br/lote/detalhe/36230", "5663")</f>
      </c>
      <c r="B198" s="4" t="s">
        <f>=HYPERLINK("https://leilaoonline.com.br/lote/detalhe/36230", " IMPRESSORA TERMICA TSC TTP246M, Nº FCBM 279832-8  (parou funcionando)")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=HYPERLINK("https://leilaoonline.com.br/lote/detalhe/35993", "5664")</f>
      </c>
      <c r="B199" s="4" t="s">
        <f>=HYPERLINK("https://leilaoonline.com.br/lote/detalhe/35993", " IMPRESSORA TERMICA DATAMAX I-CLASS 4208, Nº FCBM 229078-2  (parou funcionando)")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=HYPERLINK("https://leilaoonline.com.br/lote/detalhe/35994", "5665")</f>
      </c>
      <c r="B200" s="4" t="s">
        <f>=HYPERLINK("https://leilaoonline.com.br/lote/detalhe/35994", " IMPRESSORA TERMICA DATAMAX I-CLASS 4208, Nº FCBM 229077-4  (parou funcionando)")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=HYPERLINK("https://leilaoonline.com.br/lote/detalhe/36041", "5666")</f>
      </c>
      <c r="B201" s="4" t="s">
        <f>=HYPERLINK("https://leilaoonline.com.br/lote/detalhe/36041", " IMPRESSORA TERMICA DATAMAX I-CLASS   4212E,  Nº FCBM 291601-1  (parou funcionando)")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=HYPERLINK("https://leilaoonline.com.br/lote/detalhe/35990", "5667")</f>
      </c>
      <c r="B202" s="4" t="s">
        <f>=HYPERLINK("https://leilaoonline.com.br/lote/detalhe/35990", " IMPRESSORA TERMICA DATAMAX 4208, Nº FCBM 229073-1  ( parou funcionando)")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=HYPERLINK("https://leilaoonline.com.br/lote/detalhe/36220", "5778")</f>
      </c>
      <c r="B203" s="4" t="s">
        <f>=HYPERLINK("https://leilaoonline.com.br/lote/detalhe/36220", " IMPRESSORA TERMICA TSC TTP246M, Nº FCBM 279821-2  (parou funcionando)")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=HYPERLINK("https://leilaoonline.com.br/lote/detalhe/36157", "5779")</f>
      </c>
      <c r="B204" s="4" t="s">
        <f>=HYPERLINK("https://leilaoonline.com.br/lote/detalhe/36157", " IMPRESSORA TERMICA DATAMAX I-CLASS 4208, Nº FCBM 248984-8  (parou funcionando)")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=HYPERLINK("https://leilaoonline.com.br/lote/detalhe/36231", "5780")</f>
      </c>
      <c r="B205" s="4" t="s">
        <f>=HYPERLINK("https://leilaoonline.com.br/lote/detalhe/36231", " IMPRESSORA TERMICA TSC TTP246M, Nº FCBM 279833-6  (parou funcionando)")</f>
      </c>
      <c r="C205" s="4" t="inlineStr">
        <is>
          <t>Não vendido</t>
        </is>
      </c>
      <c r="D205" s="4" t="inlineStr">
        <is>
          <t>2</t>
        </is>
      </c>
      <c r="E205" s="5" t="inlineStr">
        <is>
          <t>350,00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=HYPERLINK("https://leilaoonline.com.br/lote/detalhe/36218", "5781")</f>
      </c>
      <c r="B206" s="4" t="s">
        <f>=HYPERLINK("https://leilaoonline.com.br/lote/detalhe/36218", " IMPRESSORA TERMICA TSC TTP246M, Nº FCBM 279819-1  (parou funcionando)")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=HYPERLINK("https://leilaoonline.com.br/lote/detalhe/35991", "5782")</f>
      </c>
      <c r="B207" s="4" t="s">
        <f>=HYPERLINK("https://leilaoonline.com.br/lote/detalhe/35991", " IMPRESSORA TERMICA DATAMAX I-CLASS 4208, Nº FCBM 219712-0  (parou funcionando)")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=HYPERLINK("https://leilaoonline.com.br/lote/detalhe/36030", "5783")</f>
      </c>
      <c r="B208" s="4" t="s">
        <f>=HYPERLINK("https://leilaoonline.com.br/lote/detalhe/36030", " IMPRESSORA TERMICA DATAMAX I-CLASS   4212E,  Nº FCBM 291600-2  (parou funcionando)")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=HYPERLINK("https://leilaoonline.com.br/lote/detalhe/36219", "5785")</f>
      </c>
      <c r="B209" s="4" t="s">
        <f>=HYPERLINK("https://leilaoonline.com.br/lote/detalhe/36219", " IMPRESSORA TERMICA TSC TTP246M, Nº FCBM 279820-4  (parou funcionando)")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=HYPERLINK("https://leilaoonline.com.br/lote/detalhe/35995", "5786")</f>
      </c>
      <c r="B210" s="4" t="s">
        <f>=HYPERLINK("https://leilaoonline.com.br/lote/detalhe/35995", " IMPRESSORA TERMICA DATAMAX I-CLASS 4208, Nº FCBM 229079-1  (parou funcionando)")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=HYPERLINK("https://leilaoonline.com.br/lote/detalhe/36196", "5787")</f>
      </c>
      <c r="B211" s="4" t="s">
        <f>=HYPERLINK("https://leilaoonline.com.br/lote/detalhe/36196", " IMPRESSORA TERMICA DATAMAX I-CLASS   4212E,  Nº FCBM 291508-1  (parou funcionando)")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=HYPERLINK("https://leilaoonline.com.br/lote/detalhe/36200", "5788")</f>
      </c>
      <c r="B212" s="4" t="s">
        <f>=HYPERLINK("https://leilaoonline.com.br/lote/detalhe/36200", " IMPRESSORA TERMICA DATAMAX I-CLASS   4212E,  Nº FCBM 291509-0  (parou funcionando)")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=HYPERLINK("https://leilaoonline.com.br/lote/detalhe/36205", "5789")</f>
      </c>
      <c r="B213" s="4" t="s">
        <f>=HYPERLINK("https://leilaoonline.com.br/lote/detalhe/36205", " IMPRESSORA TERMICA TSC TTP246M, Nº FCBM 279817-4  (parou funcionando)")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=HYPERLINK("https://leilaoonline.com.br/lote/detalhe/36005", "5790")</f>
      </c>
      <c r="B214" s="4" t="s">
        <f>=HYPERLINK("https://leilaoonline.com.br/lote/detalhe/36005", " IMPRESSORA TERMICA DATAMAX I-CLASS   4212E,  Nº FCBM 291513-8  (parou funcionando)")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=HYPERLINK("https://leilaoonline.com.br/lote/detalhe/36042", "5791")</f>
      </c>
      <c r="B215" s="4" t="s">
        <f>=HYPERLINK("https://leilaoonline.com.br/lote/detalhe/36042", " IMPRESSORA TERMICA DATAMAX 4208, Nº FCBM 168614-3 (parou funcionando)")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=HYPERLINK("https://leilaoonline.com.br/lote/detalhe/36168", "5792")</f>
      </c>
      <c r="B216" s="4" t="s">
        <f>=HYPERLINK("https://leilaoonline.com.br/lote/detalhe/36168", " IMPRESSORA TERMICA DATAMAX I-CLASS 4208, Nº FCBM 249313-6  (parou funcionando)")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=HYPERLINK("https://leilaoonline.com.br/lote/detalhe/36006", "5793")</f>
      </c>
      <c r="B217" s="4" t="s">
        <f>=HYPERLINK("https://leilaoonline.com.br/lote/detalhe/36006", " IMPRESSORA TERMICA DATAMAX I-CLASS   4212E,  Nº FCBM 291511-1  (parou funcionando)")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=HYPERLINK("https://leilaoonline.com.br/lote/detalhe/36001", "5794")</f>
      </c>
      <c r="B218" s="4" t="s">
        <f>=HYPERLINK("https://leilaoonline.com.br/lote/detalhe/36001", " IMPRESSORA TERMICA DATAMAX I-CLASS   4212E,  Nº FCBM 291512-0  (parou funcionando)")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=HYPERLINK("https://leilaoonline.com.br/lote/detalhe/36033", "5795")</f>
      </c>
      <c r="B219" s="4" t="s">
        <f>=HYPERLINK("https://leilaoonline.com.br/lote/detalhe/36033", " IMPRESSORA TERMICA DATAMAX I-CLASS   4212E,  Nº FCBM 291602-9  (parou funcionando)")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=HYPERLINK("https://leilaoonline.com.br/lote/detalhe/36043", "5796")</f>
      </c>
      <c r="B220" s="4" t="s">
        <f>=HYPERLINK("https://leilaoonline.com.br/lote/detalhe/36043", " IMPRESSORA TERMICA DATAMAX I-CLASS   4212E,  Nº FCBM 291603-7  (parou funcionando)")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=HYPERLINK("https://leilaoonline.com.br/lote/detalhe/36111", "5797")</f>
      </c>
      <c r="B221" s="4" t="s">
        <f>=HYPERLINK("https://leilaoonline.com.br/lote/detalhe/36111", " IMPRESSORA TERMICA DATAMAX I-CLASS 4208, Nº FCBM 211881-5  (parou funcionando)")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=HYPERLINK("https://leilaoonline.com.br/lote/detalhe/35980", "5798")</f>
      </c>
      <c r="B222" s="4" t="s">
        <f>=HYPERLINK("https://leilaoonline.com.br/lote/detalhe/35980", " IMPRESSORA TERMICA DATAMAX I-CLASS 4208, Nº FCBM 211885-8  (parou funcionando)")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=HYPERLINK("https://leilaoonline.com.br/lote/detalhe/35986", "5799")</f>
      </c>
      <c r="B223" s="4" t="s">
        <f>=HYPERLINK("https://leilaoonline.com.br/lote/detalhe/35986", " IMPRESSORA TERMICA DATAMAX I-CLASS 4208, Nº FCBM 229075-8  (parou funcionando)")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=HYPERLINK("https://leilaoonline.com.br/lote/detalhe/36102", "5800")</f>
      </c>
      <c r="B224" s="4" t="s">
        <f>=HYPERLINK("https://leilaoonline.com.br/lote/detalhe/36102", " IMPRESSORA TERMICA DATAMAX I-CLASS 4208, Nº FCBM 210782-1  (parou funcionando)")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=HYPERLINK("https://leilaoonline.com.br/lote/detalhe/36106", "5801")</f>
      </c>
      <c r="B225" s="4" t="s">
        <f>=HYPERLINK("https://leilaoonline.com.br/lote/detalhe/36106", " IMPRESSORA TERMICA DATAMAX I-CLASS 4208, Nº FCBM 210792-9  (parou funcionando)")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=HYPERLINK("https://leilaoonline.com.br/lote/detalhe/36046", "5802")</f>
      </c>
      <c r="B226" s="4" t="s">
        <f>=HYPERLINK("https://leilaoonline.com.br/lote/detalhe/36046", " IMPRESSORA TERMICA DATAMAX I-CLASS   4212E,  Nº FCBM 291604-5  (parou funcionando)")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=HYPERLINK("https://leilaoonline.com.br/lote/detalhe/36236", "5803")</f>
      </c>
      <c r="B227" s="4" t="s">
        <f>=HYPERLINK("https://leilaoonline.com.br/lote/detalhe/36236", " IMPRESSORA TERMICA TSC TTP246M, Nº FCBM 279838-7  (parou funcionando)")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300,00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=HYPERLINK("https://leilaoonline.com.br/lote/detalhe/36234", "5804")</f>
      </c>
      <c r="B228" s="4" t="s">
        <f>=HYPERLINK("https://leilaoonline.com.br/lote/detalhe/36234", " IMPRESSORA TERMICA TSC TTP246M, Nº FCBM 279835-2  (parou funcionando)")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=HYPERLINK("https://leilaoonline.com.br/lote/detalhe/36239", "5805")</f>
      </c>
      <c r="B229" s="4" t="s">
        <f>=HYPERLINK("https://leilaoonline.com.br/lote/detalhe/36239", " IMPRESSORA TERMICA TSC TTP246M, Nº FCBM 279839-5  (parou funcionando)")</f>
      </c>
      <c r="C229" s="4" t="inlineStr">
        <is>
          <t>Vendido</t>
        </is>
      </c>
      <c r="D229" s="4" t="inlineStr">
        <is>
          <t>2</t>
        </is>
      </c>
      <c r="E229" s="5" t="inlineStr">
        <is>
          <t>350,00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=HYPERLINK("https://leilaoonline.com.br/lote/detalhe/36164", "5807")</f>
      </c>
      <c r="B230" s="4" t="s">
        <f>=HYPERLINK("https://leilaoonline.com.br/lote/detalhe/36164", " IMPRESSORA TERMICA TSC TTP 246M PLUS, Nº FCBM 259803-5  (parou funcionando)")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=HYPERLINK("https://leilaoonline.com.br/lote/detalhe/36160", "5808")</f>
      </c>
      <c r="B231" s="4" t="s">
        <f>=HYPERLINK("https://leilaoonline.com.br/lote/detalhe/36160", " IMPRESSORA TERMICA TSC TTP246M, Nº FCBM 269154-0  (parou funcionando)")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=HYPERLINK("https://leilaoonline.com.br/lote/detalhe/36115", "5809")</f>
      </c>
      <c r="B232" s="4" t="s">
        <f>=HYPERLINK("https://leilaoonline.com.br/lote/detalhe/36115", " IMPRESSORA TERMICA DATAMAX 4212E, Nº FCBM 299332-5 (sem uso na caixa)")</f>
      </c>
      <c r="C232" s="4" t="inlineStr">
        <is>
          <t>Vendido</t>
        </is>
      </c>
      <c r="D232" s="4" t="inlineStr">
        <is>
          <t>25</t>
        </is>
      </c>
      <c r="E232" s="5" t="inlineStr">
        <is>
          <t>1.500,00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=HYPERLINK("https://leilaoonline.com.br/lote/detalhe/36154", "5810")</f>
      </c>
      <c r="B233" s="4" t="s">
        <f>=HYPERLINK("https://leilaoonline.com.br/lote/detalhe/36154", " IMPRESSORA TERMICA DATAMAX 4212E, Nº FCBM 326571-4 (parou funcionando)")</f>
      </c>
      <c r="C233" s="4" t="inlineStr">
        <is>
          <t>Vendido</t>
        </is>
      </c>
      <c r="D233" s="4" t="inlineStr">
        <is>
          <t>13</t>
        </is>
      </c>
      <c r="E233" s="5" t="inlineStr">
        <is>
          <t>1.100,00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=HYPERLINK("https://leilaoonline.com.br/lote/detalhe/36614", "5811")</f>
      </c>
      <c r="B234" s="4" t="s">
        <f>=HYPERLINK("https://leilaoonline.com.br/lote/detalhe/36614", "30 SUPORTE  BASTÃO SEM USO (qda aproximada)")</f>
      </c>
      <c r="C234" s="4" t="inlineStr">
        <is>
          <t>Vendido</t>
        </is>
      </c>
      <c r="D234" s="4" t="inlineStr">
        <is>
          <t>2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=HYPERLINK("https://leilaoonline.com.br/lote/detalhe/36145", "5812")</f>
      </c>
      <c r="B235" s="4" t="s">
        <f>=HYPERLINK("https://leilaoonline.com.br/lote/detalhe/36145", " IMPRESSORA TERMICA DATAMAX 4212E, Nº FCBM 326572-2 (SEM USO NA CAIXA)")</f>
      </c>
      <c r="C235" s="4" t="inlineStr">
        <is>
          <t>Vendido</t>
        </is>
      </c>
      <c r="D235" s="4" t="inlineStr">
        <is>
          <t>17</t>
        </is>
      </c>
      <c r="E235" s="5" t="inlineStr">
        <is>
          <t>1.300,00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=HYPERLINK("https://leilaoonline.com.br/lote/detalhe/36135", "5813")</f>
      </c>
      <c r="B236" s="4" t="s">
        <f>=HYPERLINK("https://leilaoonline.com.br/lote/detalhe/36135", " IMPRESSORA TERMICA DATAMAX I-CLASS   4212E,  Nº FCBM 300395-7  (parou funcionando)")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=HYPERLINK("https://leilaoonline.com.br/lote/detalhe/36129", "5814")</f>
      </c>
      <c r="B237" s="4" t="s">
        <f>=HYPERLINK("https://leilaoonline.com.br/lote/detalhe/36129", " IMPRESSORA TERMICA DATAMAX I-CLASS   4212E,  Nº FCBM 300394-9  (parou funcionando)")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=HYPERLINK("https://leilaoonline.com.br/lote/detalhe/36114", "5815")</f>
      </c>
      <c r="B238" s="4" t="s">
        <f>=HYPERLINK("https://leilaoonline.com.br/lote/detalhe/36114", " IMPRESSORA TERMICA DATAMAX I-CLASS   4212E,  Nº FCBM 299338-4  (parou funcionando)")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=HYPERLINK("https://leilaoonline.com.br/lote/detalhe/36142", "5816")</f>
      </c>
      <c r="B239" s="4" t="s">
        <f>=HYPERLINK("https://leilaoonline.com.br/lote/detalhe/36142", " IMPRESSORA TERMICA DATAMAX I-CLASS 4208, Nº FCBM 246212-5  (parou funcionando)")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=HYPERLINK("https://leilaoonline.com.br/lote/detalhe/36175", "5886")</f>
      </c>
      <c r="B240" s="4" t="s">
        <f>=HYPERLINK("https://leilaoonline.com.br/lote/detalhe/36175", " IMPRESSORA TERMICA TSC TTP 246M PLUS, Nº FCBM 259802-7  (parou funcionando)")</f>
      </c>
      <c r="C240" s="4" t="inlineStr">
        <is>
          <t>Não vendido</t>
        </is>
      </c>
      <c r="D240" s="4" t="inlineStr">
        <is>
          <t>3</t>
        </is>
      </c>
      <c r="E240" s="5" t="inlineStr">
        <is>
          <t>400,00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=HYPERLINK("https://leilaoonline.com.br/lote/detalhe/36144", "6046")</f>
      </c>
      <c r="B241" s="4" t="s">
        <f>=HYPERLINK("https://leilaoonline.com.br/lote/detalhe/36144", " IMPRESSORA TERMICA DATAMAX I-CLASS 4208, Nº FCBM 246211-7  (parou funcionando)")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=HYPERLINK("https://leilaoonline.com.br/lote/detalhe/36147", "6048")</f>
      </c>
      <c r="B242" s="4" t="s">
        <f>=HYPERLINK("https://leilaoonline.com.br/lote/detalhe/36147", " IMPRESSORA TERMICA DATAMAX I-CLASS 4208, Nº FCBM 246213-3  (parou funcionando)")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=HYPERLINK("https://leilaoonline.com.br/lote/detalhe/36150", "6049")</f>
      </c>
      <c r="B243" s="4" t="s">
        <f>=HYPERLINK("https://leilaoonline.com.br/lote/detalhe/36150", " IMPRESSORA TERMICA DATAMAX I-CLASS 4208, Nº FCBM 246214-1  (parou funcionando)")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=HYPERLINK("https://leilaoonline.com.br/lote/detalhe/36141", "6050")</f>
      </c>
      <c r="B244" s="4" t="s">
        <f>=HYPERLINK("https://leilaoonline.com.br/lote/detalhe/36141", " IMPRESSORA TERMICA DATAMAX I-CLASS 4208, Nº FCBM 246210-9  (parou funcionando)")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=HYPERLINK("https://leilaoonline.com.br/lote/detalhe/36163", "6051")</f>
      </c>
      <c r="B245" s="4" t="s">
        <f>=HYPERLINK("https://leilaoonline.com.br/lote/detalhe/36163", " IMPRESSORA TERMICA DATAMAX I-CLASS 4208, Nº FCBM 249310-1  (parou funcionando)")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=HYPERLINK("https://leilaoonline.com.br/lote/detalhe/36162", "6052")</f>
      </c>
      <c r="B246" s="4" t="s">
        <f>=HYPERLINK("https://leilaoonline.com.br/lote/detalhe/36162", " IMPRESSORA TERMICA DATAMAX 4208, Nº FCBM 249309-8 (parou funcionando)")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=HYPERLINK("https://leilaoonline.com.br/lote/detalhe/36227", "6054")</f>
      </c>
      <c r="B247" s="4" t="s">
        <f>=HYPERLINK("https://leilaoonline.com.br/lote/detalhe/36227", " IMPRESSORA TERMICA TSC TTP246M, Nº FCBM 279831-0  (parou funcionando)")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300,00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=HYPERLINK("https://leilaoonline.com.br/lote/detalhe/36098", "6055")</f>
      </c>
      <c r="B248" s="4" t="s">
        <f>=HYPERLINK("https://leilaoonline.com.br/lote/detalhe/36098", " IMPRESSORA TERMICA DATAMAX I-CLASS 4208, Nº FCBM 210781-3  (parou funcionando)")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=HYPERLINK("https://leilaoonline.com.br/lote/detalhe/36004", "7000")</f>
      </c>
      <c r="B249" s="4" t="s">
        <f>=HYPERLINK("https://leilaoonline.com.br/lote/detalhe/36004", " IMPRESSORA TERMICA TSC TTP246M, Nº FCBM 279851-4  (parou funcionando)")</f>
      </c>
      <c r="C249" s="4" t="inlineStr">
        <is>
          <t>Não vendido</t>
        </is>
      </c>
      <c r="D249" s="4" t="inlineStr">
        <is>
          <t>2</t>
        </is>
      </c>
      <c r="E249" s="5" t="inlineStr">
        <is>
          <t>350,00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=HYPERLINK("https://leilaoonline.com.br/lote/detalhe/36224", "7001")</f>
      </c>
      <c r="B250" s="4" t="s">
        <f>=HYPERLINK("https://leilaoonline.com.br/lote/detalhe/36224", " IMPRESSORA TERMICA TSC TTP246M, Nº FCBM 279826-3  (parou funcionando)")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=HYPERLINK("https://leilaoonline.com.br/lote/detalhe/36198", "7003")</f>
      </c>
      <c r="B251" s="4" t="s">
        <f>=HYPERLINK("https://leilaoonline.com.br/lote/detalhe/36198", " IMPRESSORA TERMICA TSC TTP246M, Nº FCBM 279824-7  (parou funcionando)")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=HYPERLINK("https://leilaoonline.com.br/lote/detalhe/36223", "7004")</f>
      </c>
      <c r="B252" s="4" t="s">
        <f>=HYPERLINK("https://leilaoonline.com.br/lote/detalhe/36223", " IMPRESSORA TERMICA TSC TTP246M, Nº FCBM 279825-5  (parou funcionando)")</f>
      </c>
      <c r="C252" s="4" t="inlineStr">
        <is>
          <t>Não vendido</t>
        </is>
      </c>
      <c r="D252" s="4" t="inlineStr">
        <is>
          <t>1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=HYPERLINK("https://leilaoonline.com.br/lote/detalhe/36237", "7005")</f>
      </c>
      <c r="B253" s="4" t="s">
        <f>=HYPERLINK("https://leilaoonline.com.br/lote/detalhe/36237", " IMPRESSORA TERMICA TSC TTP246M, Nº FCBM 279840-9  (parou funcionando)")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=HYPERLINK("https://leilaoonline.com.br/lote/detalhe/36108", "7006")</f>
      </c>
      <c r="B254" s="4" t="s">
        <f>=HYPERLINK("https://leilaoonline.com.br/lote/detalhe/36108", " IMPRESSORA TERMICA DATAMAX 4212E, Nº FCBM 292446-3 (parou funcionando)")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300,00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=HYPERLINK("https://leilaoonline.com.br/lote/detalhe/36105", "7007")</f>
      </c>
      <c r="B255" s="4" t="s">
        <f>=HYPERLINK("https://leilaoonline.com.br/lote/detalhe/36105", " IMPRESSORA TERMICA DATAMAX 4212E, Nº FCBM 292447-1 (parou funcionando)")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=HYPERLINK("https://leilaoonline.com.br/lote/detalhe/36107", "7008")</f>
      </c>
      <c r="B256" s="4" t="s">
        <f>=HYPERLINK("https://leilaoonline.com.br/lote/detalhe/36107", " IMPRESSORA TERMICA DATAMAX 4212E, Nº FCBM 292445-5 (parou funcionando)")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=HYPERLINK("https://leilaoonline.com.br/lote/detalhe/36066", "7009")</f>
      </c>
      <c r="B257" s="4" t="s">
        <f>=HYPERLINK("https://leilaoonline.com.br/lote/detalhe/36066", " IMPRESSORA TERMICA DATAMAX 4212E,  Nº FCBM 291637-1 (parou funcionando)")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300,00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=HYPERLINK("https://leilaoonline.com.br/lote/detalhe/36058", "7010")</f>
      </c>
      <c r="B258" s="4" t="s">
        <f>=HYPERLINK("https://leilaoonline.com.br/lote/detalhe/36058", " IMPRESSORA TERMICA DATAMAX I-CLASS   4212E,  Nº FCBM 291635-5  (parou funcionando)")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300,00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=HYPERLINK("https://leilaoonline.com.br/lote/detalhe/36067", "7011")</f>
      </c>
      <c r="B259" s="4" t="s">
        <f>=HYPERLINK("https://leilaoonline.com.br/lote/detalhe/36067", " IMPRESSORA TERMICA DATAMAX 4212E,  Nº FCBM 291636-3 (parou funcionando)")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=HYPERLINK("https://leilaoonline.com.br/lote/detalhe/36060", "7012")</f>
      </c>
      <c r="B260" s="4" t="s">
        <f>=HYPERLINK("https://leilaoonline.com.br/lote/detalhe/36060", " IMPRESSORA TERMICA DATAMAX I-CLASS   4212E,  Nº FCBM 291633-9  (parou funcionando)")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300,00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=HYPERLINK("https://leilaoonline.com.br/lote/detalhe/36049", "7013")</f>
      </c>
      <c r="B261" s="4" t="s">
        <f>=HYPERLINK("https://leilaoonline.com.br/lote/detalhe/36049", " IMPRESSORA TERMICA DATAMAX I-CLASS   4212E,  Nº FCBM 291624-0  (parou funcionando)")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=HYPERLINK("https://leilaoonline.com.br/lote/detalhe/36213", "7014")</f>
      </c>
      <c r="B262" s="4" t="s">
        <f>=HYPERLINK("https://leilaoonline.com.br/lote/detalhe/36213", " IMPRESSORA TERMICA DATAMAX I-CLASS   4212E,  Nº FCBM 291631-2  (parou funcionando)")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=HYPERLINK("https://leilaoonline.com.br/lote/detalhe/36024", "7015")</f>
      </c>
      <c r="B263" s="4" t="s">
        <f>=HYPERLINK("https://leilaoonline.com.br/lote/detalhe/36024", " IMPRESSORA TERMICA DATAMAX 4212E, Nº FCBM 291574-0 (parou funcionando)")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300,00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=HYPERLINK("https://leilaoonline.com.br/lote/detalhe/36071", "7016")</f>
      </c>
      <c r="B264" s="4" t="s">
        <f>=HYPERLINK("https://leilaoonline.com.br/lote/detalhe/36071", " IMPRESSORA TERMICA DATAMAX  4212E, Nº FCBM 291641-0 ( parou funcionando)")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=HYPERLINK("https://leilaoonline.com.br/lote/detalhe/36197", "7017")</f>
      </c>
      <c r="B265" s="4" t="s">
        <f>=HYPERLINK("https://leilaoonline.com.br/lote/detalhe/36197", " IMPRESSORA TERMICA DATAMAX  4212E, Nº FCBM 291494-8 ( parou funcionando)")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300,00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=HYPERLINK("https://leilaoonline.com.br/lote/detalhe/36186", "7018")</f>
      </c>
      <c r="B266" s="4" t="s">
        <f>=HYPERLINK("https://leilaoonline.com.br/lote/detalhe/36186", " IMPRESSORA TERMICA DATAMAX  4212E, Nº FCBM 291490-5 ( parou funcionando)")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300,00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=HYPERLINK("https://leilaoonline.com.br/lote/detalhe/36238", "13063")</f>
      </c>
      <c r="B267" s="4" t="s">
        <f>=HYPERLINK("https://leilaoonline.com.br/lote/detalhe/36238", " IMPRESSORA TERMICA 246M, Nº FCBM 279841-7 (parou funcionando)")</f>
      </c>
      <c r="C267" s="4" t="inlineStr">
        <is>
          <t>Vendido</t>
        </is>
      </c>
      <c r="D267" s="4" t="inlineStr">
        <is>
          <t>2</t>
        </is>
      </c>
      <c r="E267" s="5" t="inlineStr">
        <is>
          <t>350,00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=HYPERLINK("https://leilaoonline.com.br/lote/detalhe/36070", "70161")</f>
      </c>
      <c r="B268" s="4" t="s">
        <f>=HYPERLINK("https://leilaoonline.com.br/lote/detalhe/36070", " IMPRESSORA TERMICA DATAMAX I-CLASS   4212E,  Nº FCBM 291742-4  (parou funcionando)")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350,00</t>
        </is>
      </c>
      <c r="F26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2026-07-14T06:07:40.00Z</dcterms:created>
  <dc:creator>Tellks Tecnologia</dc:creator>
  <cp:revision>0</cp:revision>
</cp:coreProperties>
</file>