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4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M. Benz C200 14 • Audi A6 13 • Honda Fit EX e LX 16 • Lancer 14 e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08/03/2019 14:00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=HYPERLINK("https://leilaoonline.com.br/lote/detalhe/24905", "148")</f>
      </c>
      <c r="B11" s="4" t="s">
        <f>=HYPERLINK("https://leilaoonline.com.br/lote/detalhe/24905", "FORD/ FIESTA HA 1.6 TIAB; 2015/2016; PRETA; ALCO/GASOL.")</f>
      </c>
      <c r="C11" s="4" t="inlineStr">
        <is>
          <t>Não vendido</t>
        </is>
      </c>
      <c r="D11" s="4" t="inlineStr">
        <is>
          <t>22</t>
        </is>
      </c>
      <c r="E11" s="5" t="inlineStr">
        <is>
          <t>32.500,00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=HYPERLINK("https://leilaoonline.com.br/lote/detalhe/24909", "149")</f>
      </c>
      <c r="B12" s="4" t="s">
        <f>=HYPERLINK("https://leilaoonline.com.br/lote/detalhe/24909", "FIAT, TORO FREEDOM AT; 2016/2017; VERMELHA; ALCO./GASOL.")</f>
      </c>
      <c r="C12" s="4" t="inlineStr">
        <is>
          <t>Não vendido</t>
        </is>
      </c>
      <c r="D12" s="4" t="inlineStr">
        <is>
          <t>24</t>
        </is>
      </c>
      <c r="E12" s="5" t="inlineStr">
        <is>
          <t>43.500,00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=HYPERLINK("https://leilaoonline.com.br/lote/detalhe/24841", "150")</f>
      </c>
      <c r="B13" s="4" t="s">
        <f>=HYPERLINK("https://leilaoonline.com.br/lote/detalhe/24841", "GM; VECTRA SEDAN ELITE; 2008/2009; PRETA; ALCO./GASOL.")</f>
      </c>
      <c r="C13" s="4" t="inlineStr">
        <is>
          <t>Não vendido</t>
        </is>
      </c>
      <c r="D13" s="4" t="inlineStr">
        <is>
          <t>12</t>
        </is>
      </c>
      <c r="E13" s="5" t="inlineStr">
        <is>
          <t>16.000,00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=HYPERLINK("https://leilaoonline.com.br/lote/detalhe/24303", "151")</f>
      </c>
      <c r="B14" s="4" t="s">
        <f>=HYPERLINK("https://leilaoonline.com.br/lote/detalhe/24303", "AUDI A6 3.0TFSI ALLR; 2013/2013; BRANCA; GASOLINA;")</f>
      </c>
      <c r="C14" s="4" t="inlineStr">
        <is>
          <t>Não vendido</t>
        </is>
      </c>
      <c r="D14" s="4" t="inlineStr">
        <is>
          <t>8</t>
        </is>
      </c>
      <c r="E14" s="5" t="inlineStr">
        <is>
          <t>72.000,00</t>
        </is>
      </c>
      <c r="F14" s="4" t="inlineStr">
        <is>
          <t>1000.00</t>
        </is>
      </c>
    </row>
    <row collapsed="false" customFormat="false" customHeight="false" hidden="false" ht="12.1" outlineLevel="0" r="15">
      <c r="A15" s="5" t="s">
        <f>=HYPERLINK("https://leilaoonline.com.br/lote/detalhe/24304", "152")</f>
      </c>
      <c r="B15" s="4" t="s">
        <f>=HYPERLINK("https://leilaoonline.com.br/lote/detalhe/24304", "MERCEDES BENZ C200 CGI; 2014/2014, CINZA, GASOLINA;")</f>
      </c>
      <c r="C15" s="4" t="inlineStr">
        <is>
          <t>Não vendido</t>
        </is>
      </c>
      <c r="D15" s="4" t="inlineStr">
        <is>
          <t>18</t>
        </is>
      </c>
      <c r="E15" s="5" t="inlineStr">
        <is>
          <t>51.500,00</t>
        </is>
      </c>
      <c r="F15" s="4" t="inlineStr">
        <is>
          <t>1000.00</t>
        </is>
      </c>
    </row>
    <row collapsed="false" customFormat="false" customHeight="false" hidden="false" ht="12.1" outlineLevel="0" r="16">
      <c r="A16" s="5" t="s">
        <f>=HYPERLINK("https://leilaoonline.com.br/lote/detalhe/24678", "153")</f>
      </c>
      <c r="B16" s="4" t="s">
        <f>=HYPERLINK("https://leilaoonline.com.br/lote/detalhe/24678", "I; MINI COOPER SP; 2015/2015; VERMELHA; GASOLINA")</f>
      </c>
      <c r="C16" s="4" t="inlineStr">
        <is>
          <t>Vendido</t>
        </is>
      </c>
      <c r="D16" s="4" t="inlineStr">
        <is>
          <t>32</t>
        </is>
      </c>
      <c r="E16" s="5" t="inlineStr">
        <is>
          <t>46.500,00</t>
        </is>
      </c>
      <c r="F16" s="4" t="inlineStr">
        <is>
          <t>1000.00</t>
        </is>
      </c>
    </row>
    <row collapsed="false" customFormat="false" customHeight="false" hidden="false" ht="12.1" outlineLevel="0" r="17">
      <c r="A17" s="5" t="s">
        <f>=HYPERLINK("https://leilaoonline.com.br/lote/detalhe/24680", "154")</f>
      </c>
      <c r="B17" s="4" t="s">
        <f>=HYPERLINK("https://leilaoonline.com.br/lote/detalhe/24680", "I/ HYUNDAI I30 2.0; 2011/2012; PRETA; GASOLINA; "COMPLETO COM TETO"")</f>
      </c>
      <c r="C17" s="4" t="inlineStr">
        <is>
          <t>Não vendido</t>
        </is>
      </c>
      <c r="D17" s="4" t="inlineStr">
        <is>
          <t>29</t>
        </is>
      </c>
      <c r="E17" s="5" t="inlineStr">
        <is>
          <t>25.750,00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=HYPERLINK("https://leilaoonline.com.br/lote/detalhe/24840", "155")</f>
      </c>
      <c r="B18" s="4" t="s">
        <f>=HYPERLINK("https://leilaoonline.com.br/lote/detalhe/24840", "VW; GOL 1.6; 2012/2013; PRATA; ALCO./GASOL")</f>
      </c>
      <c r="C18" s="4" t="inlineStr">
        <is>
          <t>Não vendido</t>
        </is>
      </c>
      <c r="D18" s="4" t="inlineStr">
        <is>
          <t>31</t>
        </is>
      </c>
      <c r="E18" s="5" t="inlineStr">
        <is>
          <t>20.250,00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=HYPERLINK("https://leilaoonline.com.br/lote/detalhe/24305", "156")</f>
      </c>
      <c r="B19" s="4" t="s">
        <f>=HYPERLINK("https://leilaoonline.com.br/lote/detalhe/24305", "NISSAN; GRAND LIVINA 18SL; 2013/2014; PRATA; ALCO./GASOL; 7 LUGARES")</f>
      </c>
      <c r="C19" s="4" t="inlineStr">
        <is>
          <t>Vendido</t>
        </is>
      </c>
      <c r="D19" s="4" t="inlineStr">
        <is>
          <t>59</t>
        </is>
      </c>
      <c r="E19" s="5" t="inlineStr">
        <is>
          <t>25.000,00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=HYPERLINK("https://leilaoonline.com.br/lote/detalhe/24682", "157")</f>
      </c>
      <c r="B20" s="4" t="s">
        <f>=HYPERLINK("https://leilaoonline.com.br/lote/detalhe/24682", "MITSUBISHI; LANCER 2.0 GT "CVT", 2014/2014; GASOLINA; PRATA, "COM TETO SOLAR"")</f>
      </c>
      <c r="C20" s="4" t="inlineStr">
        <is>
          <t>Não vendido</t>
        </is>
      </c>
      <c r="D20" s="4" t="inlineStr">
        <is>
          <t>19</t>
        </is>
      </c>
      <c r="E20" s="5" t="inlineStr">
        <is>
          <t>31.500,00</t>
        </is>
      </c>
      <c r="F20" s="4" t="inlineStr">
        <is>
          <t>1000.00</t>
        </is>
      </c>
    </row>
    <row collapsed="false" customFormat="false" customHeight="false" hidden="false" ht="12.1" outlineLevel="0" r="21">
      <c r="A21" s="5" t="s">
        <f>=HYPERLINK("https://leilaoonline.com.br/lote/detalhe/24301", "158")</f>
      </c>
      <c r="B21" s="4" t="s">
        <f>=HYPERLINK("https://leilaoonline.com.br/lote/detalhe/24301", "HONDA FIT EX CVT, 2015/2016, CINZA; ALCO./GAS - Aprox. 10800km")</f>
      </c>
      <c r="C21" s="4" t="inlineStr">
        <is>
          <t>Não vendido</t>
        </is>
      </c>
      <c r="D21" s="4" t="inlineStr">
        <is>
          <t>46</t>
        </is>
      </c>
      <c r="E21" s="5" t="inlineStr">
        <is>
          <t>39.750,00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=HYPERLINK("https://leilaoonline.com.br/lote/detalhe/24679", "159")</f>
      </c>
      <c r="B22" s="4" t="s">
        <f>=HYPERLINK("https://leilaoonline.com.br/lote/detalhe/24679", "GM/ SPIN 1.8L AT LTZ; 2014/2014; PRETA; ALCO./GASOL.")</f>
      </c>
      <c r="C22" s="4" t="inlineStr">
        <is>
          <t>Vendido</t>
        </is>
      </c>
      <c r="D22" s="4" t="inlineStr">
        <is>
          <t>19</t>
        </is>
      </c>
      <c r="E22" s="5" t="inlineStr">
        <is>
          <t>35.500,00</t>
        </is>
      </c>
      <c r="F22" s="4" t="inlineStr">
        <is>
          <t>1000.00</t>
        </is>
      </c>
    </row>
    <row collapsed="false" customFormat="false" customHeight="false" hidden="false" ht="12.1" outlineLevel="0" r="23">
      <c r="A23" s="5" t="s">
        <f>=HYPERLINK("https://leilaoonline.com.br/lote/detalhe/24681", "160")</f>
      </c>
      <c r="B23" s="4" t="s">
        <f>=HYPERLINK("https://leilaoonline.com.br/lote/detalhe/24681", "HONDA; FIT LX FLEX; 2010/2011; ALCO./GASOL.; DOURADA")</f>
      </c>
      <c r="C23" s="4" t="inlineStr">
        <is>
          <t>Não vendido</t>
        </is>
      </c>
      <c r="D23" s="4" t="inlineStr">
        <is>
          <t>18</t>
        </is>
      </c>
      <c r="E23" s="5" t="inlineStr">
        <is>
          <t>22.250,00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=HYPERLINK("https://leilaoonline.com.br/lote/detalhe/24306", "161")</f>
      </c>
      <c r="B24" s="4" t="s">
        <f>=HYPERLINK("https://leilaoonline.com.br/lote/detalhe/24306", "VW; VOYAGE 1.0; 2010/2010; CINZA; ALCO./GASOL. - "COMPLETO"")</f>
      </c>
      <c r="C24" s="4" t="inlineStr">
        <is>
          <t>Não vendido</t>
        </is>
      </c>
      <c r="D24" s="4" t="inlineStr">
        <is>
          <t>34</t>
        </is>
      </c>
      <c r="E24" s="5" t="inlineStr">
        <is>
          <t>14.250,00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=HYPERLINK("https://leilaoonline.com.br/lote/detalhe/24683", "162")</f>
      </c>
      <c r="B25" s="4" t="s">
        <f>=HYPERLINK("https://leilaoonline.com.br/lote/detalhe/24683", "I; NISSAN TIIDA SEDAN 18F; 2011/2012; PRATA; ALCO/GASOL.")</f>
      </c>
      <c r="C25" s="4" t="inlineStr">
        <is>
          <t>Não vendido</t>
        </is>
      </c>
      <c r="D25" s="4" t="inlineStr">
        <is>
          <t>18</t>
        </is>
      </c>
      <c r="E25" s="5" t="inlineStr">
        <is>
          <t>11.500,00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=HYPERLINK("https://leilaoonline.com.br/lote/detalhe/24299", "163")</f>
      </c>
      <c r="B26" s="4" t="s">
        <f>=HYPERLINK("https://leilaoonline.com.br/lote/detalhe/24299", "FIAT; PALIO WEEKEND ADVENTURE; 2003/2004; PRETA; GASOL/GNV")</f>
      </c>
      <c r="C26" s="4" t="inlineStr">
        <is>
          <t>Não vendido</t>
        </is>
      </c>
      <c r="D26" s="4" t="inlineStr">
        <is>
          <t>20</t>
        </is>
      </c>
      <c r="E26" s="5" t="inlineStr">
        <is>
          <t>10.150,00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=HYPERLINK("https://leilaoonline.com.br/lote/detalhe/24310", "164")</f>
      </c>
      <c r="B27" s="4" t="s">
        <f>=HYPERLINK("https://leilaoonline.com.br/lote/detalhe/24310", "HONDA, FIT LX CVT, 2015/2016, BRANCA; ALCO./GASOL., - APROX. 31.000KM")</f>
      </c>
      <c r="C27" s="4" t="inlineStr">
        <is>
          <t>Vendido</t>
        </is>
      </c>
      <c r="D27" s="4" t="inlineStr">
        <is>
          <t>45</t>
        </is>
      </c>
      <c r="E27" s="5" t="inlineStr">
        <is>
          <t>39.750,00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=HYPERLINK("https://leilaoonline.com.br/lote/detalhe/24842", "165")</f>
      </c>
      <c r="B28" s="4" t="s">
        <f>=HYPERLINK("https://leilaoonline.com.br/lote/detalhe/24842", "VW; SAVEIRO CS 1.6; 2010/2011; PRATA; ALCO./GASOL")</f>
      </c>
      <c r="C28" s="4" t="inlineStr">
        <is>
          <t>Não vendido</t>
        </is>
      </c>
      <c r="D28" s="4" t="inlineStr">
        <is>
          <t>16</t>
        </is>
      </c>
      <c r="E28" s="5" t="inlineStr">
        <is>
          <t>15.750,00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=HYPERLINK("https://leilaoonline.com.br/lote/detalhe/24832", "166")</f>
      </c>
      <c r="B29" s="4" t="s">
        <f>=HYPERLINK("https://leilaoonline.com.br/lote/detalhe/24832", "RENAULT; SANDERO DYNA 16R; 2015/2015; PRATA; ALCO./GASOL.")</f>
      </c>
      <c r="C29" s="4" t="inlineStr">
        <is>
          <t>Não vendido</t>
        </is>
      </c>
      <c r="D29" s="4" t="inlineStr">
        <is>
          <t>71</t>
        </is>
      </c>
      <c r="E29" s="5" t="inlineStr">
        <is>
          <t>30.000,00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=HYPERLINK("https://leilaoonline.com.br/lote/detalhe/24309", "167")</f>
      </c>
      <c r="B30" s="4" t="s">
        <f>=HYPERLINK("https://leilaoonline.com.br/lote/detalhe/24309", "HYUNDAI; SONATA GLS; 2011/2012; PRATA; GASOLINA")</f>
      </c>
      <c r="C30" s="4" t="inlineStr">
        <is>
          <t>Não vendido</t>
        </is>
      </c>
      <c r="D30" s="4" t="inlineStr">
        <is>
          <t>17</t>
        </is>
      </c>
      <c r="E30" s="5" t="inlineStr">
        <is>
          <t>27.500,00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=HYPERLINK("https://leilaoonline.com.br/lote/detalhe/24829", "168")</f>
      </c>
      <c r="B31" s="4" t="s">
        <f>=HYPERLINK("https://leilaoonline.com.br/lote/detalhe/24829", "HYUNDAI / TUCSON GLSB, ANO 2012/2013 AUTOMÁTICO, GASOLINA; PLACA FINAL 09")</f>
      </c>
      <c r="C31" s="4" t="inlineStr">
        <is>
          <t>Não vendido</t>
        </is>
      </c>
      <c r="D31" s="4" t="inlineStr">
        <is>
          <t>14</t>
        </is>
      </c>
      <c r="E31" s="5" t="inlineStr">
        <is>
          <t>20.500,00</t>
        </is>
      </c>
      <c r="F31" s="4" t="inlineStr">
        <is>
          <t>1000.00</t>
        </is>
      </c>
    </row>
    <row collapsed="false" customFormat="false" customHeight="false" hidden="false" ht="12.1" outlineLevel="0" r="32">
      <c r="A32" s="5" t="s">
        <f>=HYPERLINK("https://leilaoonline.com.br/lote/detalhe/24912", "169")</f>
      </c>
      <c r="B32" s="4" t="s">
        <f>=HYPERLINK("https://leilaoonline.com.br/lote/detalhe/24912", "HONDA; CBR 1000 RR REPSOL; 2011; GASOLINA")</f>
      </c>
      <c r="C32" s="4" t="inlineStr">
        <is>
          <t>Não vendido</t>
        </is>
      </c>
      <c r="D32" s="4" t="inlineStr">
        <is>
          <t>12</t>
        </is>
      </c>
      <c r="E32" s="5" t="inlineStr">
        <is>
          <t>29.500,00</t>
        </is>
      </c>
      <c r="F32" s="4" t="inlineStr">
        <is>
          <t>1000.00</t>
        </is>
      </c>
    </row>
    <row collapsed="false" customFormat="false" customHeight="false" hidden="false" ht="12.1" outlineLevel="0" r="33">
      <c r="A33" s="5" t="s">
        <f>=HYPERLINK("https://leilaoonline.com.br/lote/detalhe/24906", "170")</f>
      </c>
      <c r="B33" s="4" t="s">
        <f>=HYPERLINK("https://leilaoonline.com.br/lote/detalhe/24906", "VW/ PARATI CL 1.6 MI; 1997/1998; PRETA; GASOLINA - "AR CONDICIONADO E DIREÇÃO HIDR."")</f>
      </c>
      <c r="C33" s="4" t="inlineStr">
        <is>
          <t>Não vendido</t>
        </is>
      </c>
      <c r="D33" s="4" t="inlineStr">
        <is>
          <t>17</t>
        </is>
      </c>
      <c r="E33" s="5" t="inlineStr">
        <is>
          <t>5.900,00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=HYPERLINK("https://leilaoonline.com.br/lote/detalhe/24910", "171")</f>
      </c>
      <c r="B34" s="4" t="s">
        <f>=HYPERLINK("https://leilaoonline.com.br/lote/detalhe/24910", "FIAT/ MAREA 1.8 SX; 2001; PRETA; GASOLINA - COMPLETO -")</f>
      </c>
      <c r="C34" s="4" t="inlineStr">
        <is>
          <t>Não vendido</t>
        </is>
      </c>
      <c r="D34" s="4" t="inlineStr">
        <is>
          <t>1</t>
        </is>
      </c>
      <c r="E34" s="5" t="inlineStr">
        <is>
          <t>1.150,00</t>
        </is>
      </c>
      <c r="F34" s="4" t="inlineStr">
        <is>
          <t>150.00</t>
        </is>
      </c>
    </row>
    <row collapsed="false" customFormat="false" customHeight="false" hidden="false" ht="12.1" outlineLevel="0" r="35">
      <c r="A35" s="5" t="s">
        <f>=HYPERLINK("https://leilaoonline.com.br/lote/detalhe/24911", "172")</f>
      </c>
      <c r="B35" s="4" t="s">
        <f>=HYPERLINK("https://leilaoonline.com.br/lote/detalhe/24911", "FORD; ESCORT RS; 1998; VERMELHA; GASOLINA - COMPLETO")</f>
      </c>
      <c r="C35" s="4" t="inlineStr">
        <is>
          <t>Não vendido</t>
        </is>
      </c>
      <c r="D35" s="4" t="inlineStr">
        <is>
          <t>8</t>
        </is>
      </c>
      <c r="E35" s="5" t="inlineStr">
        <is>
          <t>2.050,00</t>
        </is>
      </c>
      <c r="F35" s="4" t="inlineStr">
        <is>
          <t>150.00</t>
        </is>
      </c>
    </row>
    <row collapsed="false" customFormat="false" customHeight="false" hidden="false" ht="12.1" outlineLevel="0" r="36">
      <c r="A36" s="5" t="s">
        <f>=HYPERLINK("https://leilaoonline.com.br/lote/detalhe/24913", "173")</f>
      </c>
      <c r="B36" s="4" t="s">
        <f>=HYPERLINK("https://leilaoonline.com.br/lote/detalhe/24913", "HONDA; CB 500;  2001; PRETA; GASOLINA")</f>
      </c>
      <c r="C36" s="4" t="inlineStr">
        <is>
          <t>Não vendido</t>
        </is>
      </c>
      <c r="D36" s="4" t="inlineStr">
        <is>
          <t>9</t>
        </is>
      </c>
      <c r="E36" s="5" t="inlineStr">
        <is>
          <t>3.850,00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=HYPERLINK("https://leilaoonline.com.br/lote/detalhe/24914", "176")</f>
      </c>
      <c r="B37" s="4" t="s">
        <f>=HYPERLINK("https://leilaoonline.com.br/lote/detalhe/24914", "GM/ BLAZER; PRETA; 2001/2001; GASOL./GNV - 4 CILINDROS -")</f>
      </c>
      <c r="C37" s="4" t="inlineStr">
        <is>
          <t>Não vendido</t>
        </is>
      </c>
      <c r="D37" s="4" t="inlineStr">
        <is>
          <t>3</t>
        </is>
      </c>
      <c r="E37" s="5" t="inlineStr">
        <is>
          <t>7.250,00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=HYPERLINK("https://leilaoonline.com.br/lote/detalhe/24311", "177")</f>
      </c>
      <c r="B38" s="4" t="s">
        <f>=HYPERLINK("https://leilaoonline.com.br/lote/detalhe/24311", "HONDA; CITY LX FLEX; 2009/2010; PRATA; ALCO./GASOL.")</f>
      </c>
      <c r="C38" s="4" t="inlineStr">
        <is>
          <t>Não vendido</t>
        </is>
      </c>
      <c r="D38" s="4" t="inlineStr">
        <is>
          <t>9</t>
        </is>
      </c>
      <c r="E38" s="5" t="inlineStr">
        <is>
          <t>21.500,00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=HYPERLINK("https://leilaoonline.com.br/lote/detalhe/24298", "180")</f>
      </c>
      <c r="B39" s="4" t="s">
        <f>=HYPERLINK("https://leilaoonline.com.br/lote/detalhe/24298", "I/ TOYOTA LEXUS; ES 300; 1997/1998; VERDE; GASOLINA")</f>
      </c>
      <c r="C39" s="4" t="inlineStr">
        <is>
          <t>Não vendido</t>
        </is>
      </c>
      <c r="D39" s="4" t="inlineStr">
        <is>
          <t>19</t>
        </is>
      </c>
      <c r="E39" s="5" t="inlineStr">
        <is>
          <t>10.250,00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=HYPERLINK("https://leilaoonline.com.br/lote/detalhe/24302", "201")</f>
      </c>
      <c r="B40" s="4" t="s">
        <f>=HYPERLINK("https://leilaoonline.com.br/lote/detalhe/24302", "VW; GOL HIGHWAY; 2002/2002; CINZA; GASOLINA")</f>
      </c>
      <c r="C40" s="4" t="inlineStr">
        <is>
          <t>Vendido</t>
        </is>
      </c>
      <c r="D40" s="4" t="inlineStr">
        <is>
          <t>19</t>
        </is>
      </c>
      <c r="E40" s="5" t="inlineStr">
        <is>
          <t>6.250,00</t>
        </is>
      </c>
      <c r="F40" s="4" t="inlineStr">
        <is>
          <t>150.00</t>
        </is>
      </c>
    </row>
    <row collapsed="false" customFormat="false" customHeight="false" hidden="false" ht="12.1" outlineLevel="0" r="41">
      <c r="A41" s="5" t="s">
        <f>=HYPERLINK("https://leilaoonline.com.br/lote/detalhe/24307", "203")</f>
      </c>
      <c r="B41" s="4" t="s">
        <f>=HYPERLINK("https://leilaoonline.com.br/lote/detalhe/24307", "ÔNIBUS  M.BENZ 371R, 1991/1991, AMARELO; DIESEL;")</f>
      </c>
      <c r="C41" s="4" t="inlineStr">
        <is>
          <t>Não vendido</t>
        </is>
      </c>
      <c r="D41" s="4" t="inlineStr">
        <is>
          <t>3</t>
        </is>
      </c>
      <c r="E41" s="5" t="inlineStr">
        <is>
          <t>11.000,00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=HYPERLINK("https://leilaoonline.com.br/lote/detalhe/24308", "204")</f>
      </c>
      <c r="B42" s="4" t="s">
        <f>=HYPERLINK("https://leilaoonline.com.br/lote/detalhe/24308", "Empilhadeira 7 Ton Hyster H150J, funcionado")</f>
      </c>
      <c r="C42" s="4" t="inlineStr">
        <is>
          <t>Não vendido</t>
        </is>
      </c>
      <c r="D42" s="4" t="inlineStr">
        <is>
          <t>13</t>
        </is>
      </c>
      <c r="E42" s="5" t="inlineStr">
        <is>
          <t>26.500,00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=HYPERLINK("https://leilaoonline.com.br/lote/detalhe/24300", "210")</f>
      </c>
      <c r="B43" s="4" t="s">
        <f>=HYPERLINK("https://leilaoonline.com.br/lote/detalhe/24300", "BICICLETA ELÉKTRICA DREAM BIK COM BAÚ")</f>
      </c>
      <c r="C43" s="4" t="inlineStr">
        <is>
          <t>Não vendido</t>
        </is>
      </c>
      <c r="D43" s="4" t="inlineStr">
        <is>
          <t>2</t>
        </is>
      </c>
      <c r="E43" s="5" t="inlineStr">
        <is>
          <t>500,00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=HYPERLINK("https://leilaoonline.com.br/lote/detalhe/24830", "211")</f>
      </c>
      <c r="B44" s="4" t="s">
        <f>=HYPERLINK("https://leilaoonline.com.br/lote/detalhe/24830", "I; FORD TRST "TRANSIT" MODIFICAR TP; 2010/2011; BRANCA, DIESEL")</f>
      </c>
      <c r="C44" s="4" t="inlineStr">
        <is>
          <t>Não vendido</t>
        </is>
      </c>
      <c r="D44" s="4" t="inlineStr">
        <is>
          <t>5</t>
        </is>
      </c>
      <c r="E44" s="5" t="inlineStr">
        <is>
          <t>11.050,00</t>
        </is>
      </c>
      <c r="F44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2026-04-19T09:02:50.00Z</dcterms:created>
  <dc:creator>Tellks Tecnologia</dc:creator>
  <cp:revision>0</cp:revision>
</cp:coreProperties>
</file>