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C200 14 • WRV EX 2018 • FIT EX 16 • PASSAT 10 • LANCER GT 14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23/01/2019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=HYPERLINK("https://leilaoonline.com.br/lote/detalhe/22965", "150")</f>
      </c>
      <c r="B11" s="4" t="s">
        <f>=HYPERLINK("https://leilaoonline.com.br/lote/detalhe/22965", "HONDA WR-V EX CVT 2017/2018; ALCO./GASOL., VERMELHA - APROX. 22.000 KM")</f>
      </c>
      <c r="C11" s="4" t="inlineStr">
        <is>
          <t>Vendido</t>
        </is>
      </c>
      <c r="D11" s="4" t="inlineStr">
        <is>
          <t>36</t>
        </is>
      </c>
      <c r="E11" s="5" t="inlineStr">
        <is>
          <t>47.000,00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=HYPERLINK("https://leilaoonline.com.br/lote/detalhe/23105", "151")</f>
      </c>
      <c r="B12" s="4" t="s">
        <f>=HYPERLINK("https://leilaoonline.com.br/lote/detalhe/23105", "AUDI A6 3.0TFSI ALLR; 2013/2013; BRANCA; GASOLINA;")</f>
      </c>
      <c r="C12" s="4" t="inlineStr">
        <is>
          <t>Não vendido</t>
        </is>
      </c>
      <c r="D12" s="4" t="inlineStr">
        <is>
          <t>46</t>
        </is>
      </c>
      <c r="E12" s="5" t="inlineStr">
        <is>
          <t>95.500,00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=HYPERLINK("https://leilaoonline.com.br/lote/detalhe/23115", "152")</f>
      </c>
      <c r="B13" s="4" t="s">
        <f>=HYPERLINK("https://leilaoonline.com.br/lote/detalhe/23115", "MERCEDES BENZ C200 CGI; 2014/2014, CINZA, GASOLINA;")</f>
      </c>
      <c r="C13" s="4" t="inlineStr">
        <is>
          <t>Não vendido</t>
        </is>
      </c>
      <c r="D13" s="4" t="inlineStr">
        <is>
          <t>89</t>
        </is>
      </c>
      <c r="E13" s="5" t="inlineStr">
        <is>
          <t>63.500,00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=HYPERLINK("https://leilaoonline.com.br/lote/detalhe/23168", "153")</f>
      </c>
      <c r="B14" s="4" t="s">
        <f>=HYPERLINK("https://leilaoonline.com.br/lote/detalhe/23168", "VW; PASSAT 2.0T FSI; 2010/2010; PRATA; GASOLINA "Câmbio DSG"")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20.250,00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=HYPERLINK("https://leilaoonline.com.br/lote/detalhe/23116", "154")</f>
      </c>
      <c r="B15" s="4" t="s">
        <f>=HYPERLINK("https://leilaoonline.com.br/lote/detalhe/23116", "MITSUBISHI; LANCER 2.0 GT "CVT", 2014/2014; GASOLINA; CINZA, "COMPLETO"")</f>
      </c>
      <c r="C15" s="4" t="inlineStr">
        <is>
          <t>Não vendido</t>
        </is>
      </c>
      <c r="D15" s="4" t="inlineStr">
        <is>
          <t>50</t>
        </is>
      </c>
      <c r="E15" s="5" t="inlineStr">
        <is>
          <t>25.750,00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=HYPERLINK("https://leilaoonline.com.br/lote/detalhe/23261", "155")</f>
      </c>
      <c r="B16" s="4" t="s">
        <f>=HYPERLINK("https://leilaoonline.com.br/lote/detalhe/23261", "HONDA; CR-V EXL; 2012/2012; BRANCA; GASOLINA")</f>
      </c>
      <c r="C16" s="4" t="inlineStr">
        <is>
          <t>Não vendido</t>
        </is>
      </c>
      <c r="D16" s="4" t="inlineStr">
        <is>
          <t>37</t>
        </is>
      </c>
      <c r="E16" s="5" t="inlineStr">
        <is>
          <t>43.000,00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=HYPERLINK("https://leilaoonline.com.br/lote/detalhe/22976", "156")</f>
      </c>
      <c r="B17" s="4" t="s">
        <f>=HYPERLINK("https://leilaoonline.com.br/lote/detalhe/22976", "RENAULT/ CLIO CAM1016VH; 2011/2011; BEGE; ALCO,/GASOL.")</f>
      </c>
      <c r="C17" s="4" t="inlineStr">
        <is>
          <t>Não vendido</t>
        </is>
      </c>
      <c r="D17" s="4" t="inlineStr">
        <is>
          <t>37</t>
        </is>
      </c>
      <c r="E17" s="5" t="inlineStr">
        <is>
          <t>11.250,00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=HYPERLINK("https://leilaoonline.com.br/lote/detalhe/22979", "158")</f>
      </c>
      <c r="B18" s="4" t="s">
        <f>=HYPERLINK("https://leilaoonline.com.br/lote/detalhe/22979", "HONDA FIT EX CVT, 2015/2016, CINZA; ALCO./GAS - Aprox. 10800km")</f>
      </c>
      <c r="C18" s="4" t="inlineStr">
        <is>
          <t>Não vendido</t>
        </is>
      </c>
      <c r="D18" s="4" t="inlineStr">
        <is>
          <t>110</t>
        </is>
      </c>
      <c r="E18" s="5" t="inlineStr">
        <is>
          <t>41.250,00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=HYPERLINK("https://leilaoonline.com.br/lote/detalhe/23262", "159")</f>
      </c>
      <c r="B19" s="4" t="s">
        <f>=HYPERLINK("https://leilaoonline.com.br/lote/detalhe/23262", "I; NISSAN TIIDA SEDAN 18F; 2011/2012; PRATA; ALCO/GASOL.")</f>
      </c>
      <c r="C19" s="4" t="inlineStr">
        <is>
          <t>Não vendido</t>
        </is>
      </c>
      <c r="D19" s="4" t="inlineStr">
        <is>
          <t>35</t>
        </is>
      </c>
      <c r="E19" s="5" t="inlineStr">
        <is>
          <t>16.123,45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=HYPERLINK("https://leilaoonline.com.br/lote/detalhe/23312", "160")</f>
      </c>
      <c r="B20" s="4" t="s">
        <f>=HYPERLINK("https://leilaoonline.com.br/lote/detalhe/23312", "MITSUBISHI; LANCER 2.0, 2011/2012; GASOLINA; PRETA, "COMPLETO" PLACA: EYV3536")</f>
      </c>
      <c r="C20" s="4" t="inlineStr">
        <is>
          <t>Não vendido</t>
        </is>
      </c>
      <c r="D20" s="4" t="inlineStr">
        <is>
          <t>42</t>
        </is>
      </c>
      <c r="E20" s="5" t="inlineStr">
        <is>
          <t>25.504,04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=HYPERLINK("https://leilaoonline.com.br/lote/detalhe/23351", "161")</f>
      </c>
      <c r="B21" s="4" t="s">
        <f>=HYPERLINK("https://leilaoonline.com.br/lote/detalhe/23351", "VW; VOYAGE 1.0; 2010/2010; CINZA; ALCO./GASOL. - "COMPLETO"")</f>
      </c>
      <c r="C21" s="4" t="inlineStr">
        <is>
          <t>Não vendido</t>
        </is>
      </c>
      <c r="D21" s="4" t="inlineStr">
        <is>
          <t>50</t>
        </is>
      </c>
      <c r="E21" s="5" t="inlineStr">
        <is>
          <t>16.500,00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=HYPERLINK("https://leilaoonline.com.br/lote/detalhe/22968", "163")</f>
      </c>
      <c r="B22" s="4" t="s">
        <f>=HYPERLINK("https://leilaoonline.com.br/lote/detalhe/22968", "FIAT; PALIO WEEKEND ADVENTURE; 2003/2004; PRETA; GASOL/GNV")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8.150,00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=HYPERLINK("https://leilaoonline.com.br/lote/detalhe/22982", "167")</f>
      </c>
      <c r="B23" s="4" t="s">
        <f>=HYPERLINK("https://leilaoonline.com.br/lote/detalhe/22982", "VW; TIGUAN 2.0 TSI; 2011/2012; GASOLINA; BRANCA")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34.500,00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=HYPERLINK("https://leilaoonline.com.br/lote/detalhe/22975", "176")</f>
      </c>
      <c r="B24" s="4" t="s">
        <f>=HYPERLINK("https://leilaoonline.com.br/lote/detalhe/22975", "GM/ BLAZER; PRETA; 2001/2001; GASOL./GNV - 4 CILINDROS -")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8.750,00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=HYPERLINK("https://leilaoonline.com.br/lote/detalhe/23362", "177")</f>
      </c>
      <c r="B25" s="4" t="s">
        <f>=HYPERLINK("https://leilaoonline.com.br/lote/detalhe/23362", "GM; MONZA SL/E EFI; 1993/1993; VERMELHA; GASOLINA")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4.600,00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=HYPERLINK("https://leilaoonline.com.br/lote/detalhe/23363", "178")</f>
      </c>
      <c r="B26" s="4" t="s">
        <f>=HYPERLINK("https://leilaoonline.com.br/lote/detalhe/23363", "VW; VOYAGE CL; 1987/1988; BEGE; ALCOOL - "placa preta"")</f>
      </c>
      <c r="C26" s="4" t="inlineStr">
        <is>
          <t>Não vendido</t>
        </is>
      </c>
      <c r="D26" s="4" t="inlineStr">
        <is>
          <t>20</t>
        </is>
      </c>
      <c r="E26" s="5" t="inlineStr">
        <is>
          <t>8.100,00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=HYPERLINK("https://leilaoonline.com.br/lote/detalhe/23169", "179")</f>
      </c>
      <c r="B27" s="4" t="s">
        <f>=HYPERLINK("https://leilaoonline.com.br/lote/detalhe/23169", "VW/ GOL CL "TURBO"; 1993/1993; VERDE; GASOLINA;  "Turbo, Roda e Suspensão Legalizados - Aprox 390CV"")</f>
      </c>
      <c r="C27" s="4" t="inlineStr">
        <is>
          <t>Não vendido</t>
        </is>
      </c>
      <c r="D27" s="4" t="inlineStr">
        <is>
          <t>36</t>
        </is>
      </c>
      <c r="E27" s="5" t="inlineStr">
        <is>
          <t>12.000,00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=HYPERLINK("https://leilaoonline.com.br/lote/detalhe/22953", "180")</f>
      </c>
      <c r="B28" s="4" t="s">
        <f>=HYPERLINK("https://leilaoonline.com.br/lote/detalhe/22953", "I/ TOYOTA LEXUS; ES 300; 1997/1998; VERDE; GASOLINA")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9.250,00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=HYPERLINK("https://leilaoonline.com.br/lote/detalhe/22970", "181")</f>
      </c>
      <c r="B29" s="4" t="s">
        <f>=HYPERLINK("https://leilaoonline.com.br/lote/detalhe/22970", "VW/ POLO 1.6; 2008/2009; CINZA; ALCO./GASOL.")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13.250,00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=HYPERLINK("https://leilaoonline.com.br/lote/detalhe/22972", "182")</f>
      </c>
      <c r="B30" s="4" t="s">
        <f>=HYPERLINK("https://leilaoonline.com.br/lote/detalhe/22972", "MITSUBISHI; PAJERO 3.8G; 2007/2008; PRETA; GASOLINA")</f>
      </c>
      <c r="C30" s="4" t="inlineStr">
        <is>
          <t>Não vendido</t>
        </is>
      </c>
      <c r="D30" s="4" t="inlineStr">
        <is>
          <t>13</t>
        </is>
      </c>
      <c r="E30" s="5" t="inlineStr">
        <is>
          <t>33.500,00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=HYPERLINK("https://leilaoonline.com.br/lote/detalhe/23106", "183")</f>
      </c>
      <c r="B31" s="4" t="s">
        <f>=HYPERLINK("https://leilaoonline.com.br/lote/detalhe/23106", "CAMINHÃO SCANIA; 1979/1979; LARANJA; DIESEL")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18.750,00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=HYPERLINK("https://leilaoonline.com.br/lote/detalhe/22966", "184")</f>
      </c>
      <c r="B32" s="4" t="s">
        <f>=HYPERLINK("https://leilaoonline.com.br/lote/detalhe/22966", "IMP; KTM 640 LC4E; 2001/2001; PRETA; GASOLINA")</f>
      </c>
      <c r="C32" s="4" t="inlineStr">
        <is>
          <t>Vendido</t>
        </is>
      </c>
      <c r="D32" s="4" t="inlineStr">
        <is>
          <t>57</t>
        </is>
      </c>
      <c r="E32" s="5" t="inlineStr">
        <is>
          <t>9.850,00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=HYPERLINK("https://leilaoonline.com.br/lote/detalhe/23187", "198")</f>
      </c>
      <c r="B33" s="4" t="s">
        <f>=HYPERLINK("https://leilaoonline.com.br/lote/detalhe/23187", "GURGEL; GURGEL; 1981/1981; VERMELHA; GASOLINA")</f>
      </c>
      <c r="C33" s="4" t="inlineStr">
        <is>
          <t>Vendido</t>
        </is>
      </c>
      <c r="D33" s="4" t="inlineStr">
        <is>
          <t>33</t>
        </is>
      </c>
      <c r="E33" s="5" t="inlineStr">
        <is>
          <t>7.000,00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=HYPERLINK("https://leilaoonline.com.br/lote/detalhe/22961", "199")</f>
      </c>
      <c r="B34" s="4" t="s">
        <f>=HYPERLINK("https://leilaoonline.com.br/lote/detalhe/22961", "VW; GOL 1.6 MI, ANO/MOD 1997/1997, BRANCA, GASOLINA")</f>
      </c>
      <c r="C34" s="4" t="inlineStr">
        <is>
          <t>Vendido</t>
        </is>
      </c>
      <c r="D34" s="4" t="inlineStr">
        <is>
          <t>41</t>
        </is>
      </c>
      <c r="E34" s="5" t="inlineStr">
        <is>
          <t>5.250,00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=HYPERLINK("https://leilaoonline.com.br/lote/detalhe/22964", "200")</f>
      </c>
      <c r="B35" s="4" t="s">
        <f>=HYPERLINK("https://leilaoonline.com.br/lote/detalhe/22964", "CLASSICO AIRCOOLED - VW; FUSCA 1500; 1973/1973; AZUL; GASOLINA")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5.600,00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=HYPERLINK("https://leilaoonline.com.br/lote/detalhe/22977", "201")</f>
      </c>
      <c r="B36" s="4" t="s">
        <f>=HYPERLINK("https://leilaoonline.com.br/lote/detalhe/22977", "VW; VOYAGE; 1983/1983; CINZA; ALCOOL")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6.600,00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=HYPERLINK("https://leilaoonline.com.br/lote/detalhe/22980", "201")</f>
      </c>
      <c r="B37" s="4" t="s">
        <f>=HYPERLINK("https://leilaoonline.com.br/lote/detalhe/22980", "VW; GOL HIGHWAY; 2002/2002; CINZA; GASOLINA")</f>
      </c>
      <c r="C37" s="4" t="inlineStr">
        <is>
          <t>Não vendido</t>
        </is>
      </c>
      <c r="D37" s="4" t="inlineStr">
        <is>
          <t>36</t>
        </is>
      </c>
      <c r="E37" s="5" t="inlineStr">
        <is>
          <t>6.850,00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=HYPERLINK("https://leilaoonline.com.br/lote/detalhe/22957", "202")</f>
      </c>
      <c r="B38" s="4" t="s">
        <f>=HYPERLINK("https://leilaoonline.com.br/lote/detalhe/22957", "VW/ PUMA GTE; 1976/1976; BRANCO; GASOLINA")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14.750,00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=HYPERLINK("https://leilaoonline.com.br/lote/detalhe/22973", "203")</f>
      </c>
      <c r="B39" s="4" t="s">
        <f>=HYPERLINK("https://leilaoonline.com.br/lote/detalhe/22973", "BICICLETA ELÉKTRICA DREAM BIK COM BAÚ")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=HYPERLINK("https://leilaoonline.com.br/lote/detalhe/22969", "203")</f>
      </c>
      <c r="B40" s="4" t="s">
        <f>=HYPERLINK("https://leilaoonline.com.br/lote/detalhe/22969", "ENGESA; ENGESA 4 4X4; 1986/1986; BRANCA; GASOLINA")</f>
      </c>
      <c r="C40" s="4" t="inlineStr">
        <is>
          <t>Não vendido</t>
        </is>
      </c>
      <c r="D40" s="4" t="inlineStr">
        <is>
          <t>42</t>
        </is>
      </c>
      <c r="E40" s="5" t="inlineStr">
        <is>
          <t>29.250,00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=HYPERLINK("https://leilaoonline.com.br/lote/detalhe/22958", "204")</f>
      </c>
      <c r="B41" s="4" t="s">
        <f>=HYPERLINK("https://leilaoonline.com.br/lote/detalhe/22958", "CLASSICO AIRCOOLED - VW; FUSCA 1500; 1975/1975; AZUL; GASOLINA")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14.750,00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=HYPERLINK("https://leilaoonline.com.br/lote/detalhe/22971", "205")</f>
      </c>
      <c r="B42" s="4" t="s">
        <f>=HYPERLINK("https://leilaoonline.com.br/lote/detalhe/22971", "IMP/ CHEVROLET; 1946/1946; VERDE; DIESEL")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=HYPERLINK("https://leilaoonline.com.br/lote/detalhe/22954", "206")</f>
      </c>
      <c r="B43" s="4" t="s">
        <f>=HYPERLINK("https://leilaoonline.com.br/lote/detalhe/22954", "CLASSICO AIRCOOLED Rat look - VW; FUSCA 1200; 1965/1965; AZUL; GASOLINA (desgaste original)")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19.850,00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=HYPERLINK("https://leilaoonline.com.br/lote/detalhe/22963", "208")</f>
      </c>
      <c r="B44" s="4" t="s">
        <f>=HYPERLINK("https://leilaoonline.com.br/lote/detalhe/22963", "CLASSICO AIRCOOLED - VW; FUSCA 1500; 1977/1977; BEGE; GASOLINA")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=HYPERLINK("https://leilaoonline.com.br/lote/detalhe/23263", "300")</f>
      </c>
      <c r="B45" s="4" t="s">
        <f>=HYPERLINK("https://leilaoonline.com.br/lote/detalhe/23263", "JG. DE RODAS ARO 16 C/ PNEUS 205/55/16")</f>
      </c>
      <c r="C45" s="4" t="inlineStr">
        <is>
          <t>Vendido</t>
        </is>
      </c>
      <c r="D45" s="4" t="inlineStr">
        <is>
          <t>16</t>
        </is>
      </c>
      <c r="E45" s="5" t="inlineStr">
        <is>
          <t>900,00</t>
        </is>
      </c>
      <c r="F4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2026-10-12T21:01:49.00Z</dcterms:created>
  <dc:creator>Tellks Tecnologia</dc:creator>
  <cp:revision>0</cp:revision>
</cp:coreProperties>
</file>