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Moinho Triturador • Motor Weg • Guilhotina • Seladora • Serra de Fita Horizontal • Transformador • Politriz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10/09/2026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=HYPERLINK("https://leilaoonline.com.br/lote/detalhe/335263", "001")</f>
      </c>
      <c r="B11" s="4" t="s">
        <f>=HYPERLINK("https://leilaoonline.com.br/lote/detalhe/335263", " GRUPO GERADOR STEMAC 400KVA WEG MOTOR CUMMINS 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63.000,00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=HYPERLINK("https://leilaoonline.com.br/lote/detalhe/335272", "002")</f>
      </c>
      <c r="B12" s="4" t="s">
        <f>=HYPERLINK("https://leilaoonline.com.br/lote/detalhe/335272", "MOINHO TRITURADOR PLÁSTICO 150MM PRIMOTECNICA CÓD-1025")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6.500,00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=HYPERLINK("https://leilaoonline.com.br/lote/detalhe/335273", "003")</f>
      </c>
      <c r="B13" s="4" t="s">
        <f>=HYPERLINK("https://leilaoonline.com.br/lote/detalhe/335273", "MOINHO TRITURADOR DE PLÁSTICO 150MM CÓD-1026")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6.500,00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=HYPERLINK("https://leilaoonline.com.br/lote/detalhe/335269", "005")</f>
      </c>
      <c r="B14" s="4" t="s">
        <f>=HYPERLINK("https://leilaoonline.com.br/lote/detalhe/335269", "TORNO MECÂNICO ROMI I30A")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42.000,00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=HYPERLINK("https://leilaoonline.com.br/lote/detalhe/335274", "006")</f>
      </c>
      <c r="B15" s="4" t="s">
        <f>=HYPERLINK("https://leilaoonline.com.br/lote/detalhe/335274", "MOINHO TRITURADOR DE PLÁSTICO TRIA 12,5 CV 350X300MM - CÓD. 15")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26.000,00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=HYPERLINK("https://leilaoonline.com.br/lote/detalhe/335266", "007")</f>
      </c>
      <c r="B16" s="4" t="s">
        <f>=HYPERLINK("https://leilaoonline.com.br/lote/detalhe/335266", " TUNEL DE ENCOLHIMENTO WELDOTRON 550 X 250CM")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=HYPERLINK("https://leilaoonline.com.br/lote/detalhe/335264", "008")</f>
      </c>
      <c r="B17" s="4" t="s">
        <f>=HYPERLINK("https://leilaoonline.com.br/lote/detalhe/335264", " PLAINA DE MESA OMIL")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12.600,00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=HYPERLINK("https://leilaoonline.com.br/lote/detalhe/335270", "009")</f>
      </c>
      <c r="B18" s="4" t="s">
        <f>=HYPERLINK("https://leilaoonline.com.br/lote/detalhe/335270", "MOTOR WEG 250CV")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=HYPERLINK("https://leilaoonline.com.br/lote/detalhe/335265", "010")</f>
      </c>
      <c r="B19" s="4" t="s">
        <f>=HYPERLINK("https://leilaoonline.com.br/lote/detalhe/335265", " SELADORA TERMO ENCOLHÍVEL TECTRON CKB40")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1.750,00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=HYPERLINK("https://leilaoonline.com.br/lote/detalhe/335268", "011")</f>
      </c>
      <c r="B20" s="4" t="s">
        <f>=HYPERLINK("https://leilaoonline.com.br/lote/detalhe/335268", " SELADORA TERMO ENCOLHÍVEL DAL PACK 500")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1.400,00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=HYPERLINK("https://leilaoonline.com.br/lote/detalhe/335267", "012")</f>
      </c>
      <c r="B21" s="4" t="s">
        <f>=HYPERLINK("https://leilaoonline.com.br/lote/detalhe/335267", " BOBINADOR E DESBOBINADOR ELÉTRICO")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3.150,00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=HYPERLINK("https://leilaoonline.com.br/lote/detalhe/335271", "013")</f>
      </c>
      <c r="B22" s="4" t="s">
        <f>=HYPERLINK("https://leilaoonline.com.br/lote/detalhe/335271", "PLAINA ZOCCA 600MM")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6.000,00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=HYPERLINK("https://leilaoonline.com.br/lote/detalhe/335276", "016")</f>
      </c>
      <c r="B23" s="4" t="s">
        <f>=HYPERLINK("https://leilaoonline.com.br/lote/detalhe/335276", "POLITRIZ COM DUPLO MOTOR INDEPENDENTE PENSEL")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4.500,00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=HYPERLINK("https://leilaoonline.com.br/lote/detalhe/335275", "017")</f>
      </c>
      <c r="B24" s="4" t="s">
        <f>=HYPERLINK("https://leilaoonline.com.br/lote/detalhe/335275", "GUILHOTINA CALVI 2000 X 5 MM - CÓD. 1619")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=HYPERLINK("https://leilaoonline.com.br/lote/detalhe/335283", "018")</f>
      </c>
      <c r="B25" s="4" t="s">
        <f>=HYPERLINK("https://leilaoonline.com.br/lote/detalhe/335283", "COMPRESSOR DE PISTÃO 30 PÉS - CÓD. 1525")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4.500,00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=HYPERLINK("https://leilaoonline.com.br/lote/detalhe/335277", "019")</f>
      </c>
      <c r="B26" s="4" t="s">
        <f>=HYPERLINK("https://leilaoonline.com.br/lote/detalhe/335277", " MÁQUINA PARA FECHAMENTO DE CAIXAS DE PAPELÃO COM FITA ADESIVA MARCA CYKLOP")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=HYPERLINK("https://leilaoonline.com.br/lote/detalhe/335278", "020")</f>
      </c>
      <c r="B27" s="4" t="s">
        <f>=HYPERLINK("https://leilaoonline.com.br/lote/detalhe/335278", " SERRA DE FITA HORIZONTAL ROMARFRA 250MM")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15.400,00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=HYPERLINK("https://leilaoonline.com.br/lote/detalhe/335279", "021")</f>
      </c>
      <c r="B28" s="4" t="s">
        <f>=HYPERLINK("https://leilaoonline.com.br/lote/detalhe/335279", " SERRA DE FITA HORIZONTAL ETT 250MM")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14.000,00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=HYPERLINK("https://leilaoonline.com.br/lote/detalhe/335284", "022")</f>
      </c>
      <c r="B29" s="4" t="s">
        <f>=HYPERLINK("https://leilaoonline.com.br/lote/detalhe/335284", "TORRE DE RESFRIAMENTO ALPINA 240 X 130 X 95 CM 15M3 80KCAL SEM MOTOR - CÓD. 226")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9.000,00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=HYPERLINK("https://leilaoonline.com.br/lote/detalhe/335281", "023")</f>
      </c>
      <c r="B30" s="4" t="s">
        <f>=HYPERLINK("https://leilaoonline.com.br/lote/detalhe/335281", " CARRINHO PALETEIRO EM AÇO INÓX")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1.400,00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=HYPERLINK("https://leilaoonline.com.br/lote/detalhe/335285", "024")</f>
      </c>
      <c r="B31" s="4" t="s">
        <f>=HYPERLINK("https://leilaoonline.com.br/lote/detalhe/335285", "SERRA DE FITA ROMARFRA 250MM CÓD 13")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17.000,00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=HYPERLINK("https://leilaoonline.com.br/lote/detalhe/335286", "025")</f>
      </c>
      <c r="B32" s="4" t="s">
        <f>=HYPERLINK("https://leilaoonline.com.br/lote/detalhe/335286", "BOMBA CENTRÍFUGA DE 5 ESTAGIO THEBE 7,5 CV - CÓD. 1541")</f>
      </c>
      <c r="C32" s="4" t="inlineStr">
        <is>
          <t>Aguardando</t>
        </is>
      </c>
      <c r="D32" s="4" t="inlineStr">
        <is>
          <t>0</t>
        </is>
      </c>
      <c r="E32" s="5" t="inlineStr">
        <is>
          <t>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=HYPERLINK("https://leilaoonline.com.br/lote/detalhe/335280", "026")</f>
      </c>
      <c r="B33" s="4" t="s">
        <f>=HYPERLINK("https://leilaoonline.com.br/lote/detalhe/335280", " BOMBA DE VÁCUO EDWARDS E2M5 0,5CV")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700,00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=HYPERLINK("https://leilaoonline.com.br/lote/detalhe/335287", "027")</f>
      </c>
      <c r="B34" s="4" t="s">
        <f>=HYPERLINK("https://leilaoonline.com.br/lote/detalhe/335287", "EXAUSTOR COM MOTOR DE 5CV - CÓD. 43")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=HYPERLINK("https://leilaoonline.com.br/lote/detalhe/335288", "028")</f>
      </c>
      <c r="B35" s="4" t="s">
        <f>=HYPERLINK("https://leilaoonline.com.br/lote/detalhe/335288", "EXAUSTOR COM MOTOR DE 5CV - CÓD. 43")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3.500,00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=HYPERLINK("https://leilaoonline.com.br/lote/detalhe/335282", "030")</f>
      </c>
      <c r="B36" s="4" t="s">
        <f>=HYPERLINK("https://leilaoonline.com.br/lote/detalhe/335282", " MÁQUINA PARA CORTAR VERGALHÃO ATÉ 7/8'' SOMAR")</f>
      </c>
      <c r="C36" s="4" t="inlineStr">
        <is>
          <t>Aguardando</t>
        </is>
      </c>
      <c r="D36" s="4" t="inlineStr">
        <is>
          <t>0</t>
        </is>
      </c>
      <c r="E36" s="5" t="inlineStr">
        <is>
          <t>350,00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=HYPERLINK("https://leilaoonline.com.br/lote/detalhe/335290", "031")</f>
      </c>
      <c r="B37" s="4" t="s">
        <f>=HYPERLINK("https://leilaoonline.com.br/lote/detalhe/335290", " DOBRADEIRA MANUAL 1 METRO")</f>
      </c>
      <c r="C37" s="4" t="inlineStr">
        <is>
          <t>Aguardando</t>
        </is>
      </c>
      <c r="D37" s="4" t="inlineStr">
        <is>
          <t>0</t>
        </is>
      </c>
      <c r="E37" s="5" t="inlineStr">
        <is>
          <t>3.150,00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=HYPERLINK("https://leilaoonline.com.br/lote/detalhe/335295", "032")</f>
      </c>
      <c r="B38" s="4" t="s">
        <f>=HYPERLINK("https://leilaoonline.com.br/lote/detalhe/335295", "MOTOR ELÉTRICO TRIFÁSICO WEG 30CV 6 POLOS 440V - CÓD. 92")</f>
      </c>
      <c r="C38" s="4" t="inlineStr">
        <is>
          <t>Aguardando</t>
        </is>
      </c>
      <c r="D38" s="4" t="inlineStr">
        <is>
          <t>0</t>
        </is>
      </c>
      <c r="E38" s="5" t="inlineStr">
        <is>
          <t>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=HYPERLINK("https://leilaoonline.com.br/lote/detalhe/335289", "033")</f>
      </c>
      <c r="B39" s="4" t="s">
        <f>=HYPERLINK("https://leilaoonline.com.br/lote/detalhe/335289", " ARMÁRIO COM VENTILAÇÃO COM PRATELEIRAS DE INÓX")</f>
      </c>
      <c r="C39" s="4" t="inlineStr">
        <is>
          <t>Aguardando</t>
        </is>
      </c>
      <c r="D39" s="4" t="inlineStr">
        <is>
          <t>0</t>
        </is>
      </c>
      <c r="E39" s="5" t="inlineStr">
        <is>
          <t>1.050,00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=HYPERLINK("https://leilaoonline.com.br/lote/detalhe/335296", "034")</f>
      </c>
      <c r="B40" s="4" t="s">
        <f>=HYPERLINK("https://leilaoonline.com.br/lote/detalhe/335296", "MOTOR ELÉTRICO TRIFÁSICO WEG 75CV 2 POLOS 220V/380V/440V - CÓD. 80")</f>
      </c>
      <c r="C40" s="4" t="inlineStr">
        <is>
          <t>Aguardando</t>
        </is>
      </c>
      <c r="D40" s="4" t="inlineStr">
        <is>
          <t>0</t>
        </is>
      </c>
      <c r="E40" s="5" t="inlineStr">
        <is>
          <t>11.000,00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=HYPERLINK("https://leilaoonline.com.br/lote/detalhe/335302", "036")</f>
      </c>
      <c r="B41" s="4" t="s">
        <f>=HYPERLINK("https://leilaoonline.com.br/lote/detalhe/335302", "AGLUTINADOR INDUSTRIAL MOTOR 30CV - CÓD. 14")</f>
      </c>
      <c r="C41" s="4" t="inlineStr">
        <is>
          <t>Aguardando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=HYPERLINK("https://leilaoonline.com.br/lote/detalhe/335297", "037")</f>
      </c>
      <c r="B42" s="4" t="s">
        <f>=HYPERLINK("https://leilaoonline.com.br/lote/detalhe/335297", "UNIDADE HIDRÁULICA MOTOR 5CV - CÓD. 1182")</f>
      </c>
      <c r="C42" s="4" t="inlineStr">
        <is>
          <t>Aguardando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=HYPERLINK("https://leilaoonline.com.br/lote/detalhe/335298", "038")</f>
      </c>
      <c r="B43" s="4" t="s">
        <f>=HYPERLINK("https://leilaoonline.com.br/lote/detalhe/335298", "AFIADORA DE FERRAMENTAS WAIDA - CÓD. 10")</f>
      </c>
      <c r="C43" s="4" t="inlineStr">
        <is>
          <t>Aguardando</t>
        </is>
      </c>
      <c r="D43" s="4" t="inlineStr">
        <is>
          <t>0</t>
        </is>
      </c>
      <c r="E43" s="5" t="inlineStr">
        <is>
          <t>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=HYPERLINK("https://leilaoonline.com.br/lote/detalhe/335299", "039")</f>
      </c>
      <c r="B44" s="4" t="s">
        <f>=HYPERLINK("https://leilaoonline.com.br/lote/detalhe/335299", "TRANSFORMADOR 120KVA 380/440V - CÓD. 1303")</f>
      </c>
      <c r="C44" s="4" t="inlineStr">
        <is>
          <t>Aguardando</t>
        </is>
      </c>
      <c r="D44" s="4" t="inlineStr">
        <is>
          <t>0</t>
        </is>
      </c>
      <c r="E44" s="5" t="inlineStr">
        <is>
          <t>6.500,00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=HYPERLINK("https://leilaoonline.com.br/lote/detalhe/335300", "040")</f>
      </c>
      <c r="B45" s="4" t="s">
        <f>=HYPERLINK("https://leilaoonline.com.br/lote/detalhe/335300", "TRANSFORMADOR 40KVA 220V/380V - CÓD. 1304")</f>
      </c>
      <c r="C45" s="4" t="inlineStr">
        <is>
          <t>Aguardando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=HYPERLINK("https://leilaoonline.com.br/lote/detalhe/335301", "041")</f>
      </c>
      <c r="B46" s="4" t="s">
        <f>=HYPERLINK("https://leilaoonline.com.br/lote/detalhe/335301", "VENTUINHA TRANSPORTADORA DE MATERIAL MOTOR 7,5CV EM ANÓX INÓX")</f>
      </c>
      <c r="C46" s="4" t="inlineStr">
        <is>
          <t>Aguardando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=HYPERLINK("https://leilaoonline.com.br/lote/detalhe/335291", "043")</f>
      </c>
      <c r="B47" s="4" t="s">
        <f>=HYPERLINK("https://leilaoonline.com.br/lote/detalhe/335291", " MOTOBOMBA KSB MOTOR 40 CV")</f>
      </c>
      <c r="C47" s="4" t="inlineStr">
        <is>
          <t>Aguardando</t>
        </is>
      </c>
      <c r="D47" s="4" t="inlineStr">
        <is>
          <t>0</t>
        </is>
      </c>
      <c r="E47" s="5" t="inlineStr">
        <is>
          <t>4.500,00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=HYPERLINK("https://leilaoonline.com.br/lote/detalhe/335292", "045")</f>
      </c>
      <c r="B48" s="4" t="s">
        <f>=HYPERLINK("https://leilaoonline.com.br/lote/detalhe/335292", " MOTOBOMBA KSB MOTOR 40 CV")</f>
      </c>
      <c r="C48" s="4" t="inlineStr">
        <is>
          <t>Aguardando</t>
        </is>
      </c>
      <c r="D48" s="4" t="inlineStr">
        <is>
          <t>0</t>
        </is>
      </c>
      <c r="E48" s="5" t="inlineStr">
        <is>
          <t>4.500,00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=HYPERLINK("https://leilaoonline.com.br/lote/detalhe/335293", "048")</f>
      </c>
      <c r="B49" s="4" t="s">
        <f>=HYPERLINK("https://leilaoonline.com.br/lote/detalhe/335293", " ENCARTELADORA SKIN RAL-TEC")</f>
      </c>
      <c r="C49" s="4" t="inlineStr">
        <is>
          <t>Aguardando</t>
        </is>
      </c>
      <c r="D49" s="4" t="inlineStr">
        <is>
          <t>0</t>
        </is>
      </c>
      <c r="E49" s="5" t="inlineStr">
        <is>
          <t>1.400,00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=HYPERLINK("https://leilaoonline.com.br/lote/detalhe/335294", "050")</f>
      </c>
      <c r="B50" s="4" t="s">
        <f>=HYPERLINK("https://leilaoonline.com.br/lote/detalhe/335294", "POLITRIZ 10CV - CÓD. 325")</f>
      </c>
      <c r="C50" s="4" t="inlineStr">
        <is>
          <t>Aguardando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=HYPERLINK("https://leilaoonline.com.br/lote/detalhe/335303", "051")</f>
      </c>
      <c r="B51" s="4" t="s">
        <f>=HYPERLINK("https://leilaoonline.com.br/lote/detalhe/335303", "PRATELEIRA DE FERRO C 3M X L 0,3M X A 200M - CÓD. 107")</f>
      </c>
      <c r="C51" s="4" t="inlineStr">
        <is>
          <t>Aguardando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=HYPERLINK("https://leilaoonline.com.br/lote/detalhe/335304", "053")</f>
      </c>
      <c r="B52" s="4" t="s">
        <f>=HYPERLINK("https://leilaoonline.com.br/lote/detalhe/335304", "TRANSFORMADOR TRIFÁSICO ")</f>
      </c>
      <c r="C52" s="4" t="inlineStr">
        <is>
          <t>Aguardando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=HYPERLINK("https://leilaoonline.com.br/lote/detalhe/335305", "054")</f>
      </c>
      <c r="B53" s="4" t="s">
        <f>=HYPERLINK("https://leilaoonline.com.br/lote/detalhe/335305", "GERADOR DE ENERGIA A GASOLINA VULCAN VGE 7200")</f>
      </c>
      <c r="C53" s="4" t="inlineStr">
        <is>
          <t>Aguardando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=HYPERLINK("https://leilaoonline.com.br/lote/detalhe/335306", "059")</f>
      </c>
      <c r="B54" s="4" t="s">
        <f>=HYPERLINK("https://leilaoonline.com.br/lote/detalhe/335306", "TORNO DE CORREIA")</f>
      </c>
      <c r="C54" s="4" t="inlineStr">
        <is>
          <t>Aguardando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=HYPERLINK("https://leilaoonline.com.br/lote/detalhe/335307", "060")</f>
      </c>
      <c r="B55" s="4" t="s">
        <f>=HYPERLINK("https://leilaoonline.com.br/lote/detalhe/335307", "BOMBA DE ÁGUA 2CV")</f>
      </c>
      <c r="C55" s="4" t="inlineStr">
        <is>
          <t>Aguardando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=HYPERLINK("https://leilaoonline.com.br/lote/detalhe/335308", "061")</f>
      </c>
      <c r="B56" s="4" t="s">
        <f>=HYPERLINK("https://leilaoonline.com.br/lote/detalhe/335308", "BOMBA DE ÁGUA 2CV")</f>
      </c>
      <c r="C56" s="4" t="inlineStr">
        <is>
          <t>Aguardando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=HYPERLINK("https://leilaoonline.com.br/lote/detalhe/335309", "062")</f>
      </c>
      <c r="B57" s="4" t="s">
        <f>=HYPERLINK("https://leilaoonline.com.br/lote/detalhe/335309", "BOMBA DE ÁGUA 2CV")</f>
      </c>
      <c r="C57" s="4" t="inlineStr">
        <is>
          <t>Aguardando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=HYPERLINK("https://leilaoonline.com.br/lote/detalhe/335310", "063")</f>
      </c>
      <c r="B58" s="4" t="s">
        <f>=HYPERLINK("https://leilaoonline.com.br/lote/detalhe/335310", "BOMBA DE ÁGUA 2CV")</f>
      </c>
      <c r="C58" s="4" t="inlineStr">
        <is>
          <t>Aguardando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=HYPERLINK("https://leilaoonline.com.br/lote/detalhe/335311", "064")</f>
      </c>
      <c r="B59" s="4" t="s">
        <f>=HYPERLINK("https://leilaoonline.com.br/lote/detalhe/335311", "GERADOR DE ENERGIA 60KVA IR 380V DIESEL REBOQUE CARRETINHA")</f>
      </c>
      <c r="C59" s="4" t="inlineStr">
        <is>
          <t>Aguardando</t>
        </is>
      </c>
      <c r="D59" s="4" t="inlineStr">
        <is>
          <t>0</t>
        </is>
      </c>
      <c r="E59" s="5" t="inlineStr">
        <is>
          <t>25.000,00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=HYPERLINK("https://leilaoonline.com.br/lote/detalhe/335312", "065")</f>
      </c>
      <c r="B60" s="4" t="s">
        <f>=HYPERLINK("https://leilaoonline.com.br/lote/detalhe/335312", "TANQUE MISTURADOR EM AÇO INÓX 200 LITROS")</f>
      </c>
      <c r="C60" s="4" t="inlineStr">
        <is>
          <t>Aguardando</t>
        </is>
      </c>
      <c r="D60" s="4" t="inlineStr">
        <is>
          <t>0</t>
        </is>
      </c>
      <c r="E60" s="5" t="inlineStr">
        <is>
          <t>2.500,00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=HYPERLINK("https://leilaoonline.com.br/lote/detalhe/335313", "066")</f>
      </c>
      <c r="B61" s="4" t="s">
        <f>=HYPERLINK("https://leilaoonline.com.br/lote/detalhe/335313", "DOBRADEIRA DE CHAPAS MANUAL 500MM")</f>
      </c>
      <c r="C61" s="4" t="inlineStr">
        <is>
          <t>Aguardando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=HYPERLINK("https://leilaoonline.com.br/lote/detalhe/335314", "068")</f>
      </c>
      <c r="B62" s="4" t="s">
        <f>=HYPERLINK("https://leilaoonline.com.br/lote/detalhe/335314", "DESENTUPIDORA RIDGID")</f>
      </c>
      <c r="C62" s="4" t="inlineStr">
        <is>
          <t>Aguardando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=HYPERLINK("https://leilaoonline.com.br/lote/detalhe/335315", "069")</f>
      </c>
      <c r="B63" s="4" t="s">
        <f>=HYPERLINK("https://leilaoonline.com.br/lote/detalhe/335315", "DESENTUPIDORA RIDGID KOLLMANN K1000 MOTOR GASOLINA ")</f>
      </c>
      <c r="C63" s="4" t="inlineStr">
        <is>
          <t>Aguardando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=HYPERLINK("https://leilaoonline.com.br/lote/detalhe/335316", "071")</f>
      </c>
      <c r="B64" s="4" t="s">
        <f>=HYPERLINK("https://leilaoonline.com.br/lote/detalhe/335316", "MÁQUINA DE SOLDA BAMBOZZI TRR 2600")</f>
      </c>
      <c r="C64" s="4" t="inlineStr">
        <is>
          <t>Aguardando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=HYPERLINK("https://leilaoonline.com.br/lote/detalhe/335317", "072")</f>
      </c>
      <c r="B65" s="4" t="s">
        <f>=HYPERLINK("https://leilaoonline.com.br/lote/detalhe/335317", "ESCADA EM AÇO INÓX 2 METROS DE ALTURA")</f>
      </c>
      <c r="C65" s="4" t="inlineStr">
        <is>
          <t>Aguardando</t>
        </is>
      </c>
      <c r="D65" s="4" t="inlineStr">
        <is>
          <t>0</t>
        </is>
      </c>
      <c r="E65" s="5" t="inlineStr">
        <is>
          <t>1.800,00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=HYPERLINK("https://leilaoonline.com.br/lote/detalhe/335318", "074")</f>
      </c>
      <c r="B66" s="4" t="s">
        <f>=HYPERLINK("https://leilaoonline.com.br/lote/detalhe/335318", "ESTUFA PARA LABORATÓRIO QUIMIS")</f>
      </c>
      <c r="C66" s="4" t="inlineStr">
        <is>
          <t>Aguardando</t>
        </is>
      </c>
      <c r="D66" s="4" t="inlineStr">
        <is>
          <t>0</t>
        </is>
      </c>
      <c r="E66" s="5" t="inlineStr">
        <is>
          <t>400,00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=HYPERLINK("https://leilaoonline.com.br/lote/detalhe/335319", "075")</f>
      </c>
      <c r="B67" s="4" t="s">
        <f>=HYPERLINK("https://leilaoonline.com.br/lote/detalhe/335319", "LAMINADOR ELÉTRICO PARA OURIVES FEROLLA")</f>
      </c>
      <c r="C67" s="4" t="inlineStr">
        <is>
          <t>Aguardando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2026-08-27T15:30:15.00Z</dcterms:created>
  <dc:creator>Tellks Tecnologia</dc:creator>
  <cp:revision>0</cp:revision>
</cp:coreProperties>
</file>