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Televisões • Freezer • Janelas • Notebooks • Compressor • Portões • Air Fryers • Jg de Rodas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=HYPERLINK("https://leilaoonline.com.br/lote/detalhe/334964", "001")</f>
      </c>
      <c r="B11" s="4" t="s">
        <f>=HYPERLINK("https://leilaoonline.com.br/lote/detalhe/334964", "FREEZER MOD. DA 550; 546 LITROS; 220V")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=HYPERLINK("https://leilaoonline.com.br/lote/detalhe/334966", "002")</f>
      </c>
      <c r="B12" s="4" t="s">
        <f>=HYPERLINK("https://leilaoonline.com.br/lote/detalhe/334966", "JANELA DE ALUMÍNIO COM 6 FOLHAS TAMANHO 2X1 - NOVA SEM USO")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550,00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=HYPERLINK("https://leilaoonline.com.br/lote/detalhe/334965", "003")</f>
      </c>
      <c r="B13" s="4" t="s">
        <f>=HYPERLINK("https://leilaoonline.com.br/lote/detalhe/334965", "JANELA DE ALUMÍNIO COM 6 FOLHAS TAMANHO 2X1 - NOVA SEM USO")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550,00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=HYPERLINK("https://leilaoonline.com.br/lote/detalhe/334954", "004")</f>
      </c>
      <c r="B14" s="4" t="s">
        <f>=HYPERLINK("https://leilaoonline.com.br/lote/detalhe/334954", "LOTE C/ BERÇO AMERICANO 2 EM 1; NOAH CLASSIC PÉS MADEIRA E CÔMODA ELFE CLASSIC PÉS MADEIRA MÓVEIS RELLER")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=HYPERLINK("https://leilaoonline.com.br/lote/detalhe/334963", "006")</f>
      </c>
      <c r="B15" s="4" t="s">
        <f>=HYPERLINK("https://leilaoonline.com.br/lote/detalhe/334963", "JOGO DE RODAS DO CROSSFOX ARO 15")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1.300,00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=HYPERLINK("https://leilaoonline.com.br/lote/detalhe/334960", "007")</f>
      </c>
      <c r="B16" s="4" t="s">
        <f>=HYPERLINK("https://leilaoonline.com.br/lote/detalhe/334960", "JOGO DE 05 RODAS DE FERRO COM PNEUS ARO 13")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=HYPERLINK("https://leilaoonline.com.br/lote/detalhe/334961", "008")</f>
      </c>
      <c r="B17" s="4" t="s">
        <f>=HYPERLINK("https://leilaoonline.com.br/lote/detalhe/334961", "JOGO DE RODAS DE FERRO COM ARO 15 MAIS 02 RODAS DE FERRO MEDIDAS DIVERSAS")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=HYPERLINK("https://leilaoonline.com.br/lote/detalhe/334962", "009")</f>
      </c>
      <c r="B18" s="4" t="s">
        <f>=HYPERLINK("https://leilaoonline.com.br/lote/detalhe/334962", "JOGO DE RODA C/ PNEUS DE S10; MARCA MONACO; MEDIDAS: 205/70R1594P")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=HYPERLINK("https://leilaoonline.com.br/lote/detalhe/334956", "010")</f>
      </c>
      <c r="B19" s="4" t="s">
        <f>=HYPERLINK("https://leilaoonline.com.br/lote/detalhe/334956", "veja o vídeo!! COMPRESSOR DE AR STORM 10/100 300 10 PÉS 2HP 100 LITROS 110/220V MONOFÁSICO - FUNCIONANDO")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=HYPERLINK("https://leilaoonline.com.br/lote/detalhe/334958", "011")</f>
      </c>
      <c r="B20" s="4" t="s">
        <f>=HYPERLINK("https://leilaoonline.com.br/lote/detalhe/334958", "GERADOR")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=HYPERLINK("https://leilaoonline.com.br/lote/detalhe/334955", "012")</f>
      </c>
      <c r="B21" s="4" t="s">
        <f>=HYPERLINK("https://leilaoonline.com.br/lote/detalhe/334955", "LOTE C/ 01 LAVADORA DE ALTA PRESSÃO E MANGUEIRA")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=HYPERLINK("https://leilaoonline.com.br/lote/detalhe/334957", "013")</f>
      </c>
      <c r="B22" s="4" t="s">
        <f>=HYPERLINK("https://leilaoonline.com.br/lote/detalhe/334957", "LAVADORA DE ALTA PRESSÃO ELECTROLUX MODELO EWS30")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=HYPERLINK("https://leilaoonline.com.br/lote/detalhe/334959", "014")</f>
      </c>
      <c r="B23" s="4" t="s">
        <f>=HYPERLINK("https://leilaoonline.com.br/lote/detalhe/334959", "LOTE COM 2 CILINDROS DE GÁS GNV E OUTROS")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=HYPERLINK("https://leilaoonline.com.br/lote/detalhe/334967", "015")</f>
      </c>
      <c r="B24" s="4" t="s">
        <f>=HYPERLINK("https://leilaoonline.com.br/lote/detalhe/334967", "LOTE C/ 02 PORTÕES; SENDO 01 PORTÃO AUTOMÁTICO C/ MOTOR E 01 PORTÃO DE CORRER - DESMONTADOS, MEDIDAS APROX. NA FOTO")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=HYPERLINK("https://leilaoonline.com.br/lote/detalhe/334968", "016")</f>
      </c>
      <c r="B25" s="4" t="s">
        <f>=HYPERLINK("https://leilaoonline.com.br/lote/detalhe/334968", "PORTA DE VIDRO; MEDIDAS: 3,55M X 2.20M - DESMONTADO")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2.600,00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=HYPERLINK("https://leilaoonline.com.br/lote/detalhe/334969", "017")</f>
      </c>
      <c r="B26" s="4" t="s">
        <f>=HYPERLINK("https://leilaoonline.com.br/lote/detalhe/334969", "PAINEL; MEDIDAS: 2M DE ALTURA X 3.95M DE COMPRIMENTO X 31CM DE PROFUNDIDADE")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=HYPERLINK("https://leilaoonline.com.br/lote/detalhe/334975", "018")</f>
      </c>
      <c r="B27" s="4" t="s">
        <f>=HYPERLINK("https://leilaoonline.com.br/lote/detalhe/334975", "LOTE C/ 5 ENGATES DIVERSOS")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=HYPERLINK("https://leilaoonline.com.br/lote/detalhe/334971", "019")</f>
      </c>
      <c r="B28" s="4" t="s">
        <f>=HYPERLINK("https://leilaoonline.com.br/lote/detalhe/334971", "LOTE C/ 4 JOGOS DE BANCO")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=HYPERLINK("https://leilaoonline.com.br/lote/detalhe/334974", "020")</f>
      </c>
      <c r="B29" s="4" t="s">
        <f>=HYPERLINK("https://leilaoonline.com.br/lote/detalhe/334974", "BLOCO DE MOTOR DUCATO DIESEL - COM NUMERAÇÃO")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=HYPERLINK("https://leilaoonline.com.br/lote/detalhe/334973", "021")</f>
      </c>
      <c r="B30" s="4" t="s">
        <f>=HYPERLINK("https://leilaoonline.com.br/lote/detalhe/334973", "MOTOR PARCIAL ETIOS - COM NUMERAÇÃO")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1.150,00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=HYPERLINK("https://leilaoonline.com.br/lote/detalhe/334972", "022")</f>
      </c>
      <c r="B31" s="4" t="s">
        <f>=HYPERLINK("https://leilaoonline.com.br/lote/detalhe/334972", "LOTE C/ CONVERSOR DE TORQUE DE CÂMBIO AUTOMÁTICO E CAIXA DO CÂMBIO AUTOMÁTICO SEM MIOLO DA FIAT TORO 1.8 FLEX 2020")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1.150,00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=HYPERLINK("https://leilaoonline.com.br/lote/detalhe/334976", "023")</f>
      </c>
      <c r="B32" s="4" t="s">
        <f>=HYPERLINK("https://leilaoonline.com.br/lote/detalhe/334976", "LOTE COM 2 CALHAS DE COZINHA EM INÓX")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=HYPERLINK("https://leilaoonline.com.br/lote/detalhe/334970", "024")</f>
      </c>
      <c r="B33" s="4" t="s">
        <f>=HYPERLINK("https://leilaoonline.com.br/lote/detalhe/334970", "LOTE C/ 13 SACOS DE PROTETORES E ESPAÇADOS DE VERGALHÃO DIVERSOS")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=HYPERLINK("https://leilaoonline.com.br/lote/detalhe/334981", "025")</f>
      </c>
      <c r="B34" s="4" t="s">
        <f>=HYPERLINK("https://leilaoonline.com.br/lote/detalhe/334981", "veja o vídeo!! LOTE C/ DIVERSOS ELETRÔNICOS (MAIS INFORMAÇÕES NAS ESPECIFICAÇÕES DO LOTE)")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=HYPERLINK("https://leilaoonline.com.br/lote/detalhe/334977", "026")</f>
      </c>
      <c r="B35" s="4" t="s">
        <f>=HYPERLINK("https://leilaoonline.com.br/lote/detalhe/334977", "JOGO DE CANCELAS; ENTRADA E SAÍDA - FUNCIONANDO 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=HYPERLINK("https://leilaoonline.com.br/lote/detalhe/334979", "027")</f>
      </c>
      <c r="B36" s="4" t="s">
        <f>=HYPERLINK("https://leilaoonline.com.br/lote/detalhe/334979", "SENSOR DE PRESENÇA COM CÂMERA - SEM USO")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=HYPERLINK("https://leilaoonline.com.br/lote/detalhe/334978", "028")</f>
      </c>
      <c r="B37" s="4" t="s">
        <f>=HYPERLINK("https://leilaoonline.com.br/lote/detalhe/334978", "JOGO DE CANCELAS; ENTRADA E SAÍDA - FUNCIONANDO 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=HYPERLINK("https://leilaoonline.com.br/lote/detalhe/334980", "030")</f>
      </c>
      <c r="B38" s="4" t="s">
        <f>=HYPERLINK("https://leilaoonline.com.br/lote/detalhe/334980", "FECHADURA DIGITAL")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280,00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=HYPERLINK("https://leilaoonline.com.br/lote/detalhe/334987", "031")</f>
      </c>
      <c r="B39" s="4" t="s">
        <f>=HYPERLINK("https://leilaoonline.com.br/lote/detalhe/334987", "DVD POSITRON - FUNCIONANDO")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=HYPERLINK("https://leilaoonline.com.br/lote/detalhe/334982", "032")</f>
      </c>
      <c r="B40" s="4" t="s">
        <f>=HYPERLINK("https://leilaoonline.com.br/lote/detalhe/334982", "RÁDIO ICOM IC-V8")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180,00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=HYPERLINK("https://leilaoonline.com.br/lote/detalhe/334983", "1012")</f>
      </c>
      <c r="B41" s="4" t="s">
        <f>=HYPERLINK("https://leilaoonline.com.br/lote/detalhe/334983", "FRITADEIRA AIR FRYER MARCA MONDIAL")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60,00</t>
        </is>
      </c>
      <c r="F41" s="4" t="inlineStr">
        <is>
          <t>10.00</t>
        </is>
      </c>
    </row>
    <row collapsed="false" customFormat="false" customHeight="false" hidden="false" ht="12.1" outlineLevel="0" r="42">
      <c r="A42" s="5" t="s">
        <f>=HYPERLINK("https://leilaoonline.com.br/lote/detalhe/334984", "1013")</f>
      </c>
      <c r="B42" s="4" t="s">
        <f>=HYPERLINK("https://leilaoonline.com.br/lote/detalhe/334984", "FRITADEIRA AIR FRYER MARCA MONDIAL")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60,00</t>
        </is>
      </c>
      <c r="F42" s="4" t="inlineStr">
        <is>
          <t>10.00</t>
        </is>
      </c>
    </row>
    <row collapsed="false" customFormat="false" customHeight="false" hidden="false" ht="12.1" outlineLevel="0" r="43">
      <c r="A43" s="5" t="s">
        <f>=HYPERLINK("https://leilaoonline.com.br/lote/detalhe/334985", "1014")</f>
      </c>
      <c r="B43" s="4" t="s">
        <f>=HYPERLINK("https://leilaoonline.com.br/lote/detalhe/334985", "FRITADEIRA AIR FRYER MARCA MONDIAL")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60,00</t>
        </is>
      </c>
      <c r="F43" s="4" t="inlineStr">
        <is>
          <t>10.00</t>
        </is>
      </c>
    </row>
    <row collapsed="false" customFormat="false" customHeight="false" hidden="false" ht="12.1" outlineLevel="0" r="44">
      <c r="A44" s="5" t="s">
        <f>=HYPERLINK("https://leilaoonline.com.br/lote/detalhe/334986", "1015")</f>
      </c>
      <c r="B44" s="4" t="s">
        <f>=HYPERLINK("https://leilaoonline.com.br/lote/detalhe/334986", "FRITADEIRA AIR FRYER MARCA MONDIAL")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60,00</t>
        </is>
      </c>
      <c r="F44" s="4" t="inlineStr">
        <is>
          <t>10.00</t>
        </is>
      </c>
    </row>
    <row collapsed="false" customFormat="false" customHeight="false" hidden="false" ht="12.1" outlineLevel="0" r="45">
      <c r="A45" s="5" t="s">
        <f>=HYPERLINK("https://leilaoonline.com.br/lote/detalhe/334988", "1016")</f>
      </c>
      <c r="B45" s="4" t="s">
        <f>=HYPERLINK("https://leilaoonline.com.br/lote/detalhe/334988", "FRITADEIRA AIR FRYER MARCA MONDIAL")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60,00</t>
        </is>
      </c>
      <c r="F45" s="4" t="inlineStr">
        <is>
          <t>10.00</t>
        </is>
      </c>
    </row>
    <row collapsed="false" customFormat="false" customHeight="false" hidden="false" ht="12.1" outlineLevel="0" r="46">
      <c r="A46" s="5" t="s">
        <f>=HYPERLINK("https://leilaoonline.com.br/lote/detalhe/334989", "1017")</f>
      </c>
      <c r="B46" s="4" t="s">
        <f>=HYPERLINK("https://leilaoonline.com.br/lote/detalhe/334989", "FRITADEIRA AIR FRYER MARCA MONDIAL")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60,00</t>
        </is>
      </c>
      <c r="F46" s="4" t="inlineStr">
        <is>
          <t>10.00</t>
        </is>
      </c>
    </row>
    <row collapsed="false" customFormat="false" customHeight="false" hidden="false" ht="12.1" outlineLevel="0" r="47">
      <c r="A47" s="5" t="s">
        <f>=HYPERLINK("https://leilaoonline.com.br/lote/detalhe/334990", "1018")</f>
      </c>
      <c r="B47" s="4" t="s">
        <f>=HYPERLINK("https://leilaoonline.com.br/lote/detalhe/334990", "FRITADEIRA AIR FRYER MARCA MONDIAL")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60,00</t>
        </is>
      </c>
      <c r="F47" s="4" t="inlineStr">
        <is>
          <t>10.00</t>
        </is>
      </c>
    </row>
    <row collapsed="false" customFormat="false" customHeight="false" hidden="false" ht="12.1" outlineLevel="0" r="48">
      <c r="A48" s="5" t="s">
        <f>=HYPERLINK("https://leilaoonline.com.br/lote/detalhe/334991", "1019")</f>
      </c>
      <c r="B48" s="4" t="s">
        <f>=HYPERLINK("https://leilaoonline.com.br/lote/detalhe/334991", "FRITADEIRA AIR FRYER MARCA MONDIAL")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60,00</t>
        </is>
      </c>
      <c r="F48" s="4" t="inlineStr">
        <is>
          <t>10.00</t>
        </is>
      </c>
    </row>
    <row collapsed="false" customFormat="false" customHeight="false" hidden="false" ht="12.1" outlineLevel="0" r="49">
      <c r="A49" s="5" t="s">
        <f>=HYPERLINK("https://leilaoonline.com.br/lote/detalhe/334992", "1020")</f>
      </c>
      <c r="B49" s="4" t="s">
        <f>=HYPERLINK("https://leilaoonline.com.br/lote/detalhe/334992", "PORTA DE GELADEIRA ELETROLUX IM8B 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=HYPERLINK("https://leilaoonline.com.br/lote/detalhe/334993", "1021")</f>
      </c>
      <c r="B50" s="4" t="s">
        <f>=HYPERLINK("https://leilaoonline.com.br/lote/detalhe/334993", "PORTA DE GELADEIRA ELETROLUX IM8B 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=HYPERLINK("https://leilaoonline.com.br/lote/detalhe/334994", "1022")</f>
      </c>
      <c r="B51" s="4" t="s">
        <f>=HYPERLINK("https://leilaoonline.com.br/lote/detalhe/334994", "PORTA DE GELADEIRA ELETROLUX IM8B 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=HYPERLINK("https://leilaoonline.com.br/lote/detalhe/335001", "1023")</f>
      </c>
      <c r="B52" s="4" t="s">
        <f>=HYPERLINK("https://leilaoonline.com.br/lote/detalhe/335001", "TELEVISÃO PHILCO MODELO 42"5 PHILCO PTV42G6FR2CPF - MAIS INFORMAÇÕES NAS FOTOS")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280,00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=HYPERLINK("https://leilaoonline.com.br/lote/detalhe/334995", "1024")</f>
      </c>
      <c r="B53" s="4" t="s">
        <f>=HYPERLINK("https://leilaoonline.com.br/lote/detalhe/334995", "TELEVISÃO TOSHIBA MODELO TVS 43''3 TOSHIBA 43V35MS - MAIS INFORMAÇÕES NAS FOTOS")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280,00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=HYPERLINK("https://leilaoonline.com.br/lote/detalhe/334996", "1025")</f>
      </c>
      <c r="B54" s="4" t="s">
        <f>=HYPERLINK("https://leilaoonline.com.br/lote/detalhe/334996", "TELEVISÃO PHILCO MODELO 42"5 PHILCO PTV42G6FR2CPF - MAIS INFORMAÇÕES NAS FOTOS")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280,00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=HYPERLINK("https://leilaoonline.com.br/lote/detalhe/334997", "1026")</f>
      </c>
      <c r="B55" s="4" t="s">
        <f>=HYPERLINK("https://leilaoonline.com.br/lote/detalhe/334997", "TELEVISÃO TOSHIBA MODELO TVS 43''3 TOSHIBA 43V35MS - MAIS INFORMAÇÕES NAS FOTOS")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280,00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=HYPERLINK("https://leilaoonline.com.br/lote/detalhe/334998", "1027")</f>
      </c>
      <c r="B56" s="4" t="s">
        <f>=HYPERLINK("https://leilaoonline.com.br/lote/detalhe/334998", "TELEVISÃO TOSHIBA MODELO TVS 43''3 TOSHIBA 43V35MS  - MAIS INFORMAÇÕES NAS FOTOS")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280,00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=HYPERLINK("https://leilaoonline.com.br/lote/detalhe/334999", "1028")</f>
      </c>
      <c r="B57" s="4" t="s">
        <f>=HYPERLINK("https://leilaoonline.com.br/lote/detalhe/334999", "TELEVISÃO PHILCO MODELO 42"5 PHILCO PTV42G6FR2CPF - MAIS INFORMAÇÕES NAS FOTOS")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280,00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=HYPERLINK("https://leilaoonline.com.br/lote/detalhe/335002", "1029")</f>
      </c>
      <c r="B58" s="4" t="s">
        <f>=HYPERLINK("https://leilaoonline.com.br/lote/detalhe/335002", "TELEVISÃO PHILCO MODELO 42"5 PHILCO PTV42G6FR2CPF - MAIS INFORMAÇÕES NAS FOTOS")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280,00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=HYPERLINK("https://leilaoonline.com.br/lote/detalhe/335000", "1030")</f>
      </c>
      <c r="B59" s="4" t="s">
        <f>=HYPERLINK("https://leilaoonline.com.br/lote/detalhe/335000", "TELEVISÃO PHILCO MODELO 42"5 PHILCO PTV42G6FR2CPF - MAIS INFORMAÇÕES NAS FOTOS")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280,00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=HYPERLINK("https://leilaoonline.com.br/lote/detalhe/335003", "1031")</f>
      </c>
      <c r="B60" s="4" t="s">
        <f>=HYPERLINK("https://leilaoonline.com.br/lote/detalhe/335003", "TELEVISÃO LG MODELO 50" 50UR8750PSA - MAIS INFORMAÇÕES NAS FOTOS")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=HYPERLINK("https://leilaoonline.com.br/lote/detalhe/335004", "1032")</f>
      </c>
      <c r="B61" s="4" t="s">
        <f>=HYPERLINK("https://leilaoonline.com.br/lote/detalhe/335004", "TELEVISÃO LG MODELO 55" 55UF6800 - MAIS INFORMAÇÕES NAS FOTOS")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550,00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=HYPERLINK("https://leilaoonline.com.br/lote/detalhe/335005", "1033")</f>
      </c>
      <c r="B62" s="4" t="s">
        <f>=HYPERLINK("https://leilaoonline.com.br/lote/detalhe/335005", "TELEVISÃO LG MODELO 65 "65UR8750PSA - MAIS INFORMAÇÕES NAS FOTOS")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550,00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=HYPERLINK("https://leilaoonline.com.br/lote/detalhe/335006", "1034")</f>
      </c>
      <c r="B63" s="4" t="s">
        <f>=HYPERLINK("https://leilaoonline.com.br/lote/detalhe/335006", "TELEVISÃO LG MODELO 65" OLED65CXPSA - MAIS INFORMAÇÕES NAS FOTOS")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=HYPERLINK("https://leilaoonline.com.br/lote/detalhe/335007", "1042")</f>
      </c>
      <c r="B64" s="4" t="s">
        <f>=HYPERLINK("https://leilaoonline.com.br/lote/detalhe/335007", "TELEVISÃO DA LG DE 32 POLEGADAS - MAIS INFORMAÇÕES NAS FOTOS")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370,00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=HYPERLINK("https://leilaoonline.com.br/lote/detalhe/335008", "1043")</f>
      </c>
      <c r="B65" s="4" t="s">
        <f>=HYPERLINK("https://leilaoonline.com.br/lote/detalhe/335008", "TELEVISÃO DA LG DE 32 POLEGADAS - MAIS INFORMAÇÕES NAS FOTOS")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370,00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=HYPERLINK("https://leilaoonline.com.br/lote/detalhe/335009", "1044")</f>
      </c>
      <c r="B66" s="4" t="s">
        <f>=HYPERLINK("https://leilaoonline.com.br/lote/detalhe/335009", "TELEVISÃO DA LG DE 32 POLEGADAS - MAIS INFORMAÇÕES NAS FOTOS")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370,00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=HYPERLINK("https://leilaoonline.com.br/lote/detalhe/335010", "1045")</f>
      </c>
      <c r="B67" s="4" t="s">
        <f>=HYPERLINK("https://leilaoonline.com.br/lote/detalhe/335010", "TELEVISÃO DA LG DE 32 POLEGADAS - MAIS INFORMAÇÕES NAS FOTOS")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370,00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=HYPERLINK("https://leilaoonline.com.br/lote/detalhe/335011", "1046")</f>
      </c>
      <c r="B68" s="4" t="s">
        <f>=HYPERLINK("https://leilaoonline.com.br/lote/detalhe/335011", "TELEVISÃO DA LG DE 32 POLEGADAS - MAIS INFORMAÇÕES NAS FOTOS")</f>
      </c>
      <c r="C68" s="4" t="inlineStr">
        <is>
          <t>Aguardando</t>
        </is>
      </c>
      <c r="D68" s="4" t="inlineStr">
        <is>
          <t>0</t>
        </is>
      </c>
      <c r="E68" s="5" t="inlineStr">
        <is>
          <t>370,00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=HYPERLINK("https://leilaoonline.com.br/lote/detalhe/335012", "1047")</f>
      </c>
      <c r="B69" s="4" t="s">
        <f>=HYPERLINK("https://leilaoonline.com.br/lote/detalhe/335012", "TELEVISÃO DA LG DE 32 POLEGADAS - MAIS INFORMAÇÕES NAS FOTOS")</f>
      </c>
      <c r="C69" s="4" t="inlineStr">
        <is>
          <t>Aguardando</t>
        </is>
      </c>
      <c r="D69" s="4" t="inlineStr">
        <is>
          <t>0</t>
        </is>
      </c>
      <c r="E69" s="5" t="inlineStr">
        <is>
          <t>370,00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=HYPERLINK("https://leilaoonline.com.br/lote/detalhe/335013", "1048")</f>
      </c>
      <c r="B70" s="4" t="s">
        <f>=HYPERLINK("https://leilaoonline.com.br/lote/detalhe/335013", "TELEVISÃO DA LG DE 32 POLEGADAS - MAIS INFORMAÇÕES NAS FOTOS")</f>
      </c>
      <c r="C70" s="4" t="inlineStr">
        <is>
          <t>Aguardando</t>
        </is>
      </c>
      <c r="D70" s="4" t="inlineStr">
        <is>
          <t>0</t>
        </is>
      </c>
      <c r="E70" s="5" t="inlineStr">
        <is>
          <t>370,00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=HYPERLINK("https://leilaoonline.com.br/lote/detalhe/335014", "1049")</f>
      </c>
      <c r="B71" s="4" t="s">
        <f>=HYPERLINK("https://leilaoonline.com.br/lote/detalhe/335014", "TELEVISÃO DA LG DE 32 POLEGADAS - MAIS INFORMAÇÕES NAS FOTOS")</f>
      </c>
      <c r="C71" s="4" t="inlineStr">
        <is>
          <t>Aguardando</t>
        </is>
      </c>
      <c r="D71" s="4" t="inlineStr">
        <is>
          <t>0</t>
        </is>
      </c>
      <c r="E71" s="5" t="inlineStr">
        <is>
          <t>370,00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=HYPERLINK("https://leilaoonline.com.br/lote/detalhe/335018", "1050")</f>
      </c>
      <c r="B72" s="4" t="s">
        <f>=HYPERLINK("https://leilaoonline.com.br/lote/detalhe/335018", "TELEVISÃO DA LG DE 32 POLEGADAS - MAIS INFORMAÇÕES NAS FOTOS")</f>
      </c>
      <c r="C72" s="4" t="inlineStr">
        <is>
          <t>Aguardando</t>
        </is>
      </c>
      <c r="D72" s="4" t="inlineStr">
        <is>
          <t>0</t>
        </is>
      </c>
      <c r="E72" s="5" t="inlineStr">
        <is>
          <t>370,00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=HYPERLINK("https://leilaoonline.com.br/lote/detalhe/335015", "1051")</f>
      </c>
      <c r="B73" s="4" t="s">
        <f>=HYPERLINK("https://leilaoonline.com.br/lote/detalhe/335015", "NOTEBOOK POSITIVO MASTER COM INTEL I3, 4GB DE MEMÓRIA E HD 320GB + FONTE - FUNCIONANDO")</f>
      </c>
      <c r="C73" s="4" t="inlineStr">
        <is>
          <t>Aguardando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1.00</t>
        </is>
      </c>
    </row>
    <row collapsed="false" customFormat="false" customHeight="false" hidden="false" ht="12.1" outlineLevel="0" r="74">
      <c r="A74" s="5" t="s">
        <f>=HYPERLINK("https://leilaoonline.com.br/lote/detalhe/335016", "1052")</f>
      </c>
      <c r="B74" s="4" t="s">
        <f>=HYPERLINK("https://leilaoonline.com.br/lote/detalhe/335016", "NOTEBOOK POSITIVO MASTER COM INTEL I3, 4GB DE MEMÓRIA E HD 320GB + FONTE - FUNCIONANDO")</f>
      </c>
      <c r="C74" s="4" t="inlineStr">
        <is>
          <t>Aguardando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1.00</t>
        </is>
      </c>
    </row>
    <row collapsed="false" customFormat="false" customHeight="false" hidden="false" ht="12.1" outlineLevel="0" r="75">
      <c r="A75" s="5" t="s">
        <f>=HYPERLINK("https://leilaoonline.com.br/lote/detalhe/335017", "1054")</f>
      </c>
      <c r="B75" s="4" t="s">
        <f>=HYPERLINK("https://leilaoonline.com.br/lote/detalhe/335017", "NOTEBOOK POSITIVO MASTER COM INTEL I3, 4GB DE MEMÓRIA E HD 320GB + FONTE - FUNCIONANDO")</f>
      </c>
      <c r="C75" s="4" t="inlineStr">
        <is>
          <t>Aguardando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1.00</t>
        </is>
      </c>
    </row>
    <row collapsed="false" customFormat="false" customHeight="false" hidden="false" ht="12.1" outlineLevel="0" r="76">
      <c r="A76" s="5" t="s">
        <f>=HYPERLINK("https://leilaoonline.com.br/lote/detalhe/335020", "1055")</f>
      </c>
      <c r="B76" s="4" t="s">
        <f>=HYPERLINK("https://leilaoonline.com.br/lote/detalhe/335020", "NOTEBOOK POSITIVO MASTER COM INTEL I3, 4GB DE MEMÓRIA E HD 320GB + FONTE - FUNCIONANDO")</f>
      </c>
      <c r="C76" s="4" t="inlineStr">
        <is>
          <t>Aguardando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1.00</t>
        </is>
      </c>
    </row>
    <row collapsed="false" customFormat="false" customHeight="false" hidden="false" ht="12.1" outlineLevel="0" r="77">
      <c r="A77" s="5" t="s">
        <f>=HYPERLINK("https://leilaoonline.com.br/lote/detalhe/335021", "1056")</f>
      </c>
      <c r="B77" s="4" t="s">
        <f>=HYPERLINK("https://leilaoonline.com.br/lote/detalhe/335021", "NOTEBOOK POSITIVO MASTER COM INTEL I3, 4GB DE MEMÓRIA E HD 320GB + FONTE - FUNCIONANDO")</f>
      </c>
      <c r="C77" s="4" t="inlineStr">
        <is>
          <t>Aguardando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1.00</t>
        </is>
      </c>
    </row>
    <row collapsed="false" customFormat="false" customHeight="false" hidden="false" ht="12.1" outlineLevel="0" r="78">
      <c r="A78" s="5" t="s">
        <f>=HYPERLINK("https://leilaoonline.com.br/lote/detalhe/335022", "1057")</f>
      </c>
      <c r="B78" s="4" t="s">
        <f>=HYPERLINK("https://leilaoonline.com.br/lote/detalhe/335022", "NOTEBOOK POSITIVO MASTER COM INTEL I3, 4GB DE MEMÓRIA E HD 320GB + FONTE - FUNCIONANDO")</f>
      </c>
      <c r="C78" s="4" t="inlineStr">
        <is>
          <t>Aguardando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1.00</t>
        </is>
      </c>
    </row>
    <row collapsed="false" customFormat="false" customHeight="false" hidden="false" ht="12.1" outlineLevel="0" r="79">
      <c r="A79" s="5" t="s">
        <f>=HYPERLINK("https://leilaoonline.com.br/lote/detalhe/335023", "1058")</f>
      </c>
      <c r="B79" s="4" t="s">
        <f>=HYPERLINK("https://leilaoonline.com.br/lote/detalhe/335023", "NOTEBOOK POSITIVO MASTER COM INTEL I3, 4GB DE MEMÓRIA E HD 320GB + FONTE - FUNCIONANDO")</f>
      </c>
      <c r="C79" s="4" t="inlineStr">
        <is>
          <t>Aguardando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1.00</t>
        </is>
      </c>
    </row>
    <row collapsed="false" customFormat="false" customHeight="false" hidden="false" ht="12.1" outlineLevel="0" r="80">
      <c r="A80" s="5" t="s">
        <f>=HYPERLINK("https://leilaoonline.com.br/lote/detalhe/335024", "1059")</f>
      </c>
      <c r="B80" s="4" t="s">
        <f>=HYPERLINK("https://leilaoonline.com.br/lote/detalhe/335024", "NOTEBOOK POSITIVO MASTER COM INTEL I3, 4GB DE MEMÓRIA E HD 320GB + FONTE - FUNCIONANDO")</f>
      </c>
      <c r="C80" s="4" t="inlineStr">
        <is>
          <t>Aguardando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1.00</t>
        </is>
      </c>
    </row>
    <row collapsed="false" customFormat="false" customHeight="false" hidden="false" ht="12.1" outlineLevel="0" r="81">
      <c r="A81" s="5" t="s">
        <f>=HYPERLINK("https://leilaoonline.com.br/lote/detalhe/335025", "1060")</f>
      </c>
      <c r="B81" s="4" t="s">
        <f>=HYPERLINK("https://leilaoonline.com.br/lote/detalhe/335025", "NOTEBOOK POSITIVO MASTER COM INTEL I3, 4GB DE MEMÓRIA E HD 320GB + FONTE - FUNCIONANDO")</f>
      </c>
      <c r="C81" s="4" t="inlineStr">
        <is>
          <t>Aguardando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1.00</t>
        </is>
      </c>
    </row>
    <row collapsed="false" customFormat="false" customHeight="false" hidden="false" ht="12.1" outlineLevel="0" r="82">
      <c r="A82" s="5" t="s">
        <f>=HYPERLINK("https://leilaoonline.com.br/lote/detalhe/335019", "1061")</f>
      </c>
      <c r="B82" s="4" t="s">
        <f>=HYPERLINK("https://leilaoonline.com.br/lote/detalhe/335019", "NOTEBOOK POSITIVO MASTER COM INTEL I3, 4GB DE MEMÓRIA E HD 320GB + FONTE - FUNCIONANDO")</f>
      </c>
      <c r="C82" s="4" t="inlineStr">
        <is>
          <t>Aguardando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2026-08-26T14:07:19.00Z</dcterms:created>
  <dc:creator>Tellks Tecnologia</dc:creator>
  <cp:revision>0</cp:revision>
</cp:coreProperties>
</file>