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Portões • Jgs de Rodas • Motores • Compressor de Ar Storm • Bicicleta • Jgs de Bancos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28/07/2026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=HYPERLINK("https://leilaoonline.com.br/lote/detalhe/332940", "001")</f>
      </c>
      <c r="B11" s="4" t="s">
        <f>=HYPERLINK("https://leilaoonline.com.br/lote/detalhe/332940", "FREEZER MOD. DA 550; 546 LITROS; 220V")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1.000,00</t>
        </is>
      </c>
      <c r="F11" s="4" t="inlineStr">
        <is>
          <t>1.00</t>
        </is>
      </c>
    </row>
    <row collapsed="false" customFormat="false" customHeight="false" hidden="false" ht="12.1" outlineLevel="0" r="12">
      <c r="A12" s="5" t="s">
        <f>=HYPERLINK("https://leilaoonline.com.br/lote/detalhe/332918", "005")</f>
      </c>
      <c r="B12" s="4" t="s">
        <f>=HYPERLINK("https://leilaoonline.com.br/lote/detalhe/332918", "LOTE C/ BERÇO AMERICANO 2 EM 1; NOAH CLASSIC PÉS MADEIRA E CÔMODA ELFE CLASSIC PÉS MADEIRA MÓVEIS RELLER")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1.000,00</t>
        </is>
      </c>
      <c r="F12" s="4" t="inlineStr">
        <is>
          <t>1.00</t>
        </is>
      </c>
    </row>
    <row collapsed="false" customFormat="false" customHeight="false" hidden="false" ht="12.1" outlineLevel="0" r="13">
      <c r="A13" s="5" t="s">
        <f>=HYPERLINK("https://leilaoonline.com.br/lote/detalhe/332916", "010")</f>
      </c>
      <c r="B13" s="4" t="s">
        <f>=HYPERLINK("https://leilaoonline.com.br/lote/detalhe/332916", "JOGO DE RODAS ARO 15 DE CHEVROLET")</f>
      </c>
      <c r="C13" s="4" t="inlineStr">
        <is>
          <t>Aguardando</t>
        </is>
      </c>
      <c r="D13" s="4" t="inlineStr">
        <is>
          <t>0</t>
        </is>
      </c>
      <c r="E13" s="5" t="inlineStr">
        <is>
          <t>1.800,00</t>
        </is>
      </c>
      <c r="F13" s="4" t="inlineStr">
        <is>
          <t>1.00</t>
        </is>
      </c>
    </row>
    <row collapsed="false" customFormat="false" customHeight="false" hidden="false" ht="12.1" outlineLevel="0" r="14">
      <c r="A14" s="5" t="s">
        <f>=HYPERLINK("https://leilaoonline.com.br/lote/detalhe/332924", "011")</f>
      </c>
      <c r="B14" s="4" t="s">
        <f>=HYPERLINK("https://leilaoonline.com.br/lote/detalhe/332924", "JOGO DE 05 RODAS DE FERRO COM PNEUS ARO 13")</f>
      </c>
      <c r="C14" s="4" t="inlineStr">
        <is>
          <t>Aguardando</t>
        </is>
      </c>
      <c r="D14" s="4" t="inlineStr">
        <is>
          <t>0</t>
        </is>
      </c>
      <c r="E14" s="5" t="inlineStr">
        <is>
          <t>500,00</t>
        </is>
      </c>
      <c r="F14" s="4" t="inlineStr">
        <is>
          <t>1.00</t>
        </is>
      </c>
    </row>
    <row collapsed="false" customFormat="false" customHeight="false" hidden="false" ht="12.1" outlineLevel="0" r="15">
      <c r="A15" s="5" t="s">
        <f>=HYPERLINK("https://leilaoonline.com.br/lote/detalhe/332927", "012")</f>
      </c>
      <c r="B15" s="4" t="s">
        <f>=HYPERLINK("https://leilaoonline.com.br/lote/detalhe/332927", "JOGO DE RODAS DO CROSSFOX ARO 15")</f>
      </c>
      <c r="C15" s="4" t="inlineStr">
        <is>
          <t>Aguardando</t>
        </is>
      </c>
      <c r="D15" s="4" t="inlineStr">
        <is>
          <t>0</t>
        </is>
      </c>
      <c r="E15" s="5" t="inlineStr">
        <is>
          <t>1.300,00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=HYPERLINK("https://leilaoonline.com.br/lote/detalhe/332925", "014")</f>
      </c>
      <c r="B16" s="4" t="s">
        <f>=HYPERLINK("https://leilaoonline.com.br/lote/detalhe/332925", "JOGO DE RODAS DE FERRO COM ARO 15 MAIS 02 RODAS DE FERRO MEDIDAS DIVERSAS")</f>
      </c>
      <c r="C16" s="4" t="inlineStr">
        <is>
          <t>Aguardando</t>
        </is>
      </c>
      <c r="D16" s="4" t="inlineStr">
        <is>
          <t>0</t>
        </is>
      </c>
      <c r="E16" s="5" t="inlineStr">
        <is>
          <t>500,00</t>
        </is>
      </c>
      <c r="F16" s="4" t="inlineStr">
        <is>
          <t>1.00</t>
        </is>
      </c>
    </row>
    <row collapsed="false" customFormat="false" customHeight="false" hidden="false" ht="12.1" outlineLevel="0" r="17">
      <c r="A17" s="5" t="s">
        <f>=HYPERLINK("https://leilaoonline.com.br/lote/detalhe/332926", "015")</f>
      </c>
      <c r="B17" s="4" t="s">
        <f>=HYPERLINK("https://leilaoonline.com.br/lote/detalhe/332926", "JOGO DE RODA C/ PNEUS DE S10; MARCA MONACO; MEDIDAS: 205/70R1594P")</f>
      </c>
      <c r="C17" s="4" t="inlineStr">
        <is>
          <t>Aguardando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1.00</t>
        </is>
      </c>
    </row>
    <row collapsed="false" customFormat="false" customHeight="false" hidden="false" ht="12.1" outlineLevel="0" r="18">
      <c r="A18" s="5" t="s">
        <f>=HYPERLINK("https://leilaoonline.com.br/lote/detalhe/332920", "020")</f>
      </c>
      <c r="B18" s="4" t="s">
        <f>=HYPERLINK("https://leilaoonline.com.br/lote/detalhe/332920", "veja o vídeo!! COMPRESSOR DE AR STORM 10/100 300 10 PÉS 2HP 100 LITROS 110/220V MONOFÁSICO - FUNCIONANDO")</f>
      </c>
      <c r="C18" s="4" t="inlineStr">
        <is>
          <t>Aguardando</t>
        </is>
      </c>
      <c r="D18" s="4" t="inlineStr">
        <is>
          <t>0</t>
        </is>
      </c>
      <c r="E18" s="5" t="inlineStr">
        <is>
          <t>2.000,00</t>
        </is>
      </c>
      <c r="F18" s="4" t="inlineStr">
        <is>
          <t>1.00</t>
        </is>
      </c>
    </row>
    <row collapsed="false" customFormat="false" customHeight="false" hidden="false" ht="12.1" outlineLevel="0" r="19">
      <c r="A19" s="5" t="s">
        <f>=HYPERLINK("https://leilaoonline.com.br/lote/detalhe/332922", "025")</f>
      </c>
      <c r="B19" s="4" t="s">
        <f>=HYPERLINK("https://leilaoonline.com.br/lote/detalhe/332922", "GERADOR")</f>
      </c>
      <c r="C19" s="4" t="inlineStr">
        <is>
          <t>Aguardando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1.00</t>
        </is>
      </c>
    </row>
    <row collapsed="false" customFormat="false" customHeight="false" hidden="false" ht="12.1" outlineLevel="0" r="20">
      <c r="A20" s="5" t="s">
        <f>=HYPERLINK("https://leilaoonline.com.br/lote/detalhe/332917", "030")</f>
      </c>
      <c r="B20" s="4" t="s">
        <f>=HYPERLINK("https://leilaoonline.com.br/lote/detalhe/332917", "BICICLETA")</f>
      </c>
      <c r="C20" s="4" t="inlineStr">
        <is>
          <t>Aguardando</t>
        </is>
      </c>
      <c r="D20" s="4" t="inlineStr">
        <is>
          <t>0</t>
        </is>
      </c>
      <c r="E20" s="5" t="inlineStr">
        <is>
          <t>800,00</t>
        </is>
      </c>
      <c r="F20" s="4" t="inlineStr">
        <is>
          <t>1.00</t>
        </is>
      </c>
    </row>
    <row collapsed="false" customFormat="false" customHeight="false" hidden="false" ht="12.1" outlineLevel="0" r="21">
      <c r="A21" s="5" t="s">
        <f>=HYPERLINK("https://leilaoonline.com.br/lote/detalhe/332921", "035")</f>
      </c>
      <c r="B21" s="4" t="s">
        <f>=HYPERLINK("https://leilaoonline.com.br/lote/detalhe/332921", "LAVADORA DE ALTA PRESSÃO ELECTROLUX MODELO EWS30")</f>
      </c>
      <c r="C21" s="4" t="inlineStr">
        <is>
          <t>Aguardando</t>
        </is>
      </c>
      <c r="D21" s="4" t="inlineStr">
        <is>
          <t>0</t>
        </is>
      </c>
      <c r="E21" s="5" t="inlineStr">
        <is>
          <t>750,00</t>
        </is>
      </c>
      <c r="F21" s="4" t="inlineStr">
        <is>
          <t>1.00</t>
        </is>
      </c>
    </row>
    <row collapsed="false" customFormat="false" customHeight="false" hidden="false" ht="12.1" outlineLevel="0" r="22">
      <c r="A22" s="5" t="s">
        <f>=HYPERLINK("https://leilaoonline.com.br/lote/detalhe/332919", "036")</f>
      </c>
      <c r="B22" s="4" t="s">
        <f>=HYPERLINK("https://leilaoonline.com.br/lote/detalhe/332919", "LOTE C/ 01 LAVADORA DE ALTA PRESSÃO E MANGUEIRA")</f>
      </c>
      <c r="C22" s="4" t="inlineStr">
        <is>
          <t>Aguardando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1.00</t>
        </is>
      </c>
    </row>
    <row collapsed="false" customFormat="false" customHeight="false" hidden="false" ht="12.1" outlineLevel="0" r="23">
      <c r="A23" s="5" t="s">
        <f>=HYPERLINK("https://leilaoonline.com.br/lote/detalhe/332923", "040")</f>
      </c>
      <c r="B23" s="4" t="s">
        <f>=HYPERLINK("https://leilaoonline.com.br/lote/detalhe/332923", "LOTE COM 2 CILINDROS DE GÁS GNV E OUTROS")</f>
      </c>
      <c r="C23" s="4" t="inlineStr">
        <is>
          <t>Aguardando</t>
        </is>
      </c>
      <c r="D23" s="4" t="inlineStr">
        <is>
          <t>0</t>
        </is>
      </c>
      <c r="E23" s="5" t="inlineStr">
        <is>
          <t>250,00</t>
        </is>
      </c>
      <c r="F23" s="4" t="inlineStr">
        <is>
          <t>1.00</t>
        </is>
      </c>
    </row>
    <row collapsed="false" customFormat="false" customHeight="false" hidden="false" ht="12.1" outlineLevel="0" r="24">
      <c r="A24" s="5" t="s">
        <f>=HYPERLINK("https://leilaoonline.com.br/lote/detalhe/332928", "045")</f>
      </c>
      <c r="B24" s="4" t="s">
        <f>=HYPERLINK("https://leilaoonline.com.br/lote/detalhe/332928", "LOTE C/ 02 PORTÕES; SENDO 01 PORTÃO AUTOMÁTICO C/ MOTOR E 01 PORTÃO DE CORRER - DESMONTADOS, MEDIDAS APROX. NA FOTO")</f>
      </c>
      <c r="C24" s="4" t="inlineStr">
        <is>
          <t>Aguardando</t>
        </is>
      </c>
      <c r="D24" s="4" t="inlineStr">
        <is>
          <t>0</t>
        </is>
      </c>
      <c r="E24" s="5" t="inlineStr">
        <is>
          <t>1.500,00</t>
        </is>
      </c>
      <c r="F24" s="4" t="inlineStr">
        <is>
          <t>1.00</t>
        </is>
      </c>
    </row>
    <row collapsed="false" customFormat="false" customHeight="false" hidden="false" ht="12.1" outlineLevel="0" r="25">
      <c r="A25" s="5" t="s">
        <f>=HYPERLINK("https://leilaoonline.com.br/lote/detalhe/332929", "046")</f>
      </c>
      <c r="B25" s="4" t="s">
        <f>=HYPERLINK("https://leilaoonline.com.br/lote/detalhe/332929", "PORTA DE VIDRO; MEDIDAS: 3,55M X 2.20M - DESMONTADO")</f>
      </c>
      <c r="C25" s="4" t="inlineStr">
        <is>
          <t>Aguardando</t>
        </is>
      </c>
      <c r="D25" s="4" t="inlineStr">
        <is>
          <t>0</t>
        </is>
      </c>
      <c r="E25" s="5" t="inlineStr">
        <is>
          <t>2.600,00</t>
        </is>
      </c>
      <c r="F25" s="4" t="inlineStr">
        <is>
          <t>1.00</t>
        </is>
      </c>
    </row>
    <row collapsed="false" customFormat="false" customHeight="false" hidden="false" ht="12.1" outlineLevel="0" r="26">
      <c r="A26" s="5" t="s">
        <f>=HYPERLINK("https://leilaoonline.com.br/lote/detalhe/332930", "047")</f>
      </c>
      <c r="B26" s="4" t="s">
        <f>=HYPERLINK("https://leilaoonline.com.br/lote/detalhe/332930", "PAINEL; MEDIDAS: 2M DE ALTURA X 3.95M DE COMPRIMENTO X 31CM DE PROFUNDIDADE")</f>
      </c>
      <c r="C26" s="4" t="inlineStr">
        <is>
          <t>Aguardando</t>
        </is>
      </c>
      <c r="D26" s="4" t="inlineStr">
        <is>
          <t>0</t>
        </is>
      </c>
      <c r="E26" s="5" t="inlineStr">
        <is>
          <t>300,00</t>
        </is>
      </c>
      <c r="F26" s="4" t="inlineStr">
        <is>
          <t>1.00</t>
        </is>
      </c>
    </row>
    <row collapsed="false" customFormat="false" customHeight="false" hidden="false" ht="12.1" outlineLevel="0" r="27">
      <c r="A27" s="5" t="s">
        <f>=HYPERLINK("https://leilaoonline.com.br/lote/detalhe/332936", "050")</f>
      </c>
      <c r="B27" s="4" t="s">
        <f>=HYPERLINK("https://leilaoonline.com.br/lote/detalhe/332936", "LOTE C/ 5 ENGATES DIVERSOS")</f>
      </c>
      <c r="C27" s="4" t="inlineStr">
        <is>
          <t>Aguardando</t>
        </is>
      </c>
      <c r="D27" s="4" t="inlineStr">
        <is>
          <t>0</t>
        </is>
      </c>
      <c r="E27" s="5" t="inlineStr">
        <is>
          <t>400,00</t>
        </is>
      </c>
      <c r="F27" s="4" t="inlineStr">
        <is>
          <t>1.00</t>
        </is>
      </c>
    </row>
    <row collapsed="false" customFormat="false" customHeight="false" hidden="false" ht="12.1" outlineLevel="0" r="28">
      <c r="A28" s="5" t="s">
        <f>=HYPERLINK("https://leilaoonline.com.br/lote/detalhe/332932", "055")</f>
      </c>
      <c r="B28" s="4" t="s">
        <f>=HYPERLINK("https://leilaoonline.com.br/lote/detalhe/332932", "LOTE C/ 4 JOGOS DE BANCO")</f>
      </c>
      <c r="C28" s="4" t="inlineStr">
        <is>
          <t>Aguardando</t>
        </is>
      </c>
      <c r="D28" s="4" t="inlineStr">
        <is>
          <t>0</t>
        </is>
      </c>
      <c r="E28" s="5" t="inlineStr">
        <is>
          <t>350,00</t>
        </is>
      </c>
      <c r="F28" s="4" t="inlineStr">
        <is>
          <t>1.00</t>
        </is>
      </c>
    </row>
    <row collapsed="false" customFormat="false" customHeight="false" hidden="false" ht="12.1" outlineLevel="0" r="29">
      <c r="A29" s="5" t="s">
        <f>=HYPERLINK("https://leilaoonline.com.br/lote/detalhe/332935", "060")</f>
      </c>
      <c r="B29" s="4" t="s">
        <f>=HYPERLINK("https://leilaoonline.com.br/lote/detalhe/332935", "BLOCO DE MOTOR DUCATO DIESEL - COM NUMERAÇÃO")</f>
      </c>
      <c r="C29" s="4" t="inlineStr">
        <is>
          <t>Aguardando</t>
        </is>
      </c>
      <c r="D29" s="4" t="inlineStr">
        <is>
          <t>0</t>
        </is>
      </c>
      <c r="E29" s="5" t="inlineStr">
        <is>
          <t>2.500,00</t>
        </is>
      </c>
      <c r="F29" s="4" t="inlineStr">
        <is>
          <t>1.00</t>
        </is>
      </c>
    </row>
    <row collapsed="false" customFormat="false" customHeight="false" hidden="false" ht="12.1" outlineLevel="0" r="30">
      <c r="A30" s="5" t="s">
        <f>=HYPERLINK("https://leilaoonline.com.br/lote/detalhe/332934", "061")</f>
      </c>
      <c r="B30" s="4" t="s">
        <f>=HYPERLINK("https://leilaoonline.com.br/lote/detalhe/332934", "MOTOR PARCIAL ETIOS - COM NUMERAÇÃO")</f>
      </c>
      <c r="C30" s="4" t="inlineStr">
        <is>
          <t>Aguardando</t>
        </is>
      </c>
      <c r="D30" s="4" t="inlineStr">
        <is>
          <t>0</t>
        </is>
      </c>
      <c r="E30" s="5" t="inlineStr">
        <is>
          <t>1.150,00</t>
        </is>
      </c>
      <c r="F30" s="4" t="inlineStr">
        <is>
          <t>1.00</t>
        </is>
      </c>
    </row>
    <row collapsed="false" customFormat="false" customHeight="false" hidden="false" ht="12.1" outlineLevel="0" r="31">
      <c r="A31" s="5" t="s">
        <f>=HYPERLINK("https://leilaoonline.com.br/lote/detalhe/332933", "063")</f>
      </c>
      <c r="B31" s="4" t="s">
        <f>=HYPERLINK("https://leilaoonline.com.br/lote/detalhe/332933", "LOTE C/ CONVERSOR DE TORQUE DE CÂMBIO AUTOMÁTICO E CAIXA DO CÂMBIO AUTOMÁTICO SEM MIOLO DA FIAT TORO 1.8 FLEX 2020")</f>
      </c>
      <c r="C31" s="4" t="inlineStr">
        <is>
          <t>Aguardando</t>
        </is>
      </c>
      <c r="D31" s="4" t="inlineStr">
        <is>
          <t>0</t>
        </is>
      </c>
      <c r="E31" s="5" t="inlineStr">
        <is>
          <t>1.150,00</t>
        </is>
      </c>
      <c r="F31" s="4" t="inlineStr">
        <is>
          <t>1.00</t>
        </is>
      </c>
    </row>
    <row collapsed="false" customFormat="false" customHeight="false" hidden="false" ht="12.1" outlineLevel="0" r="32">
      <c r="A32" s="5" t="s">
        <f>=HYPERLINK("https://leilaoonline.com.br/lote/detalhe/332937", "065")</f>
      </c>
      <c r="B32" s="4" t="s">
        <f>=HYPERLINK("https://leilaoonline.com.br/lote/detalhe/332937", "LOTE COM 2 CALHAS DE COZINHA EM INÓX")</f>
      </c>
      <c r="C32" s="4" t="inlineStr">
        <is>
          <t>Aguardando</t>
        </is>
      </c>
      <c r="D32" s="4" t="inlineStr">
        <is>
          <t>0</t>
        </is>
      </c>
      <c r="E32" s="5" t="inlineStr">
        <is>
          <t>250,00</t>
        </is>
      </c>
      <c r="F32" s="4" t="inlineStr">
        <is>
          <t>1.00</t>
        </is>
      </c>
    </row>
    <row collapsed="false" customFormat="false" customHeight="false" hidden="false" ht="12.1" outlineLevel="0" r="33">
      <c r="A33" s="5" t="s">
        <f>=HYPERLINK("https://leilaoonline.com.br/lote/detalhe/332931", "070")</f>
      </c>
      <c r="B33" s="4" t="s">
        <f>=HYPERLINK("https://leilaoonline.com.br/lote/detalhe/332931", "LOTE C/ 13 SACOS DE PROTETORES E ESPAÇADOS DE VERGALHÃO DIVERSOS")</f>
      </c>
      <c r="C33" s="4" t="inlineStr">
        <is>
          <t>Aguardando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1.00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2026-07-14T00:00:20.00Z</dcterms:created>
  <dc:creator>Tellks Tecnologia</dc:creator>
  <cp:revision>0</cp:revision>
</cp:coreProperties>
</file>