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Celta • Fiorino 97 • Fit EX 15 • Onix Premier 22 • Corolla XRS 13 • Prisma 15 • Chev. S10 14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=HYPERLINK("https://leilaoonline.com.br/lote/detalhe/330183", "001")</f>
      </c>
      <c r="B11" s="4" t="s">
        <f>=HYPERLINK("https://leilaoonline.com.br/lote/detalhe/330183", "veja o vídeo!! VW/FUSCA 1300; 1980/1980; BEGE; GASOLINA - FUNCIONANDO - PLACA PRETA")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25.500,00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=HYPERLINK("https://leilaoonline.com.br/lote/detalhe/329901", "003")</f>
      </c>
      <c r="B12" s="4" t="s">
        <f>=HYPERLINK("https://leilaoonline.com.br/lote/detalhe/329901", "veja o vídeo!! CHEV/ONIX PLUS 10TAT PR2; 2022/2022; BRANCA; ALCO./GASOL. - FUNCIONANDO - IPVA 2026 OK")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39.000,00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=HYPERLINK("https://leilaoonline.com.br/lote/detalhe/329903", "005")</f>
      </c>
      <c r="B13" s="4" t="s">
        <f>=HYPERLINK("https://leilaoonline.com.br/lote/detalhe/329903", "veja o vídeo!! TOYOTA COROLLA XRS FELX; 2013/2013; PRETA; ALCO./GASOL. - FUNCIONANDO")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32.500,00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=HYPERLINK("https://leilaoonline.com.br/lote/detalhe/330024", "007")</f>
      </c>
      <c r="B14" s="4" t="s">
        <f>=HYPERLINK("https://leilaoonline.com.br/lote/detalhe/330024", "veja o vídeo!! HYUNDAI/HR HDB; 2020/2021; BRANCA; DIESEL - FUNCIONANDO - IPVA 2026 OK")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68.750,00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=HYPERLINK("https://leilaoonline.com.br/lote/detalhe/330184", "008")</f>
      </c>
      <c r="B15" s="4" t="s">
        <f>=HYPERLINK("https://leilaoonline.com.br/lote/detalhe/330184", "veja o vídeo!! FIAT/UNO S; 1989/1989; CINZA; GASOLINA - FUNCIONANDO 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=HYPERLINK("https://leilaoonline.com.br/lote/detalhe/329930", "010")</f>
      </c>
      <c r="B16" s="4" t="s">
        <f>=HYPERLINK("https://leilaoonline.com.br/lote/detalhe/329930", "CHEVROLET/COBALT 1.4 LT; 2017/2017; AZUL; ALCO./GASOL.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23.500,00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=HYPERLINK("https://leilaoonline.com.br/lote/detalhe/330063", "013")</f>
      </c>
      <c r="B17" s="4" t="s">
        <f>=HYPERLINK("https://leilaoonline.com.br/lote/detalhe/330063", "veja o vídeo!! HONDA/HR-V EXL CVT; 2019/2019; BRANCA; ALCO./GASOL. - FUNCIONANDO - IPVA 2026 OK")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41.250,00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=HYPERLINK("https://leilaoonline.com.br/lote/detalhe/329931", "015")</f>
      </c>
      <c r="B18" s="4" t="s">
        <f>=HYPERLINK("https://leilaoonline.com.br/lote/detalhe/329931", "veja o vídeo!! I/TOYOTA HILUX CD4X2 SR; 2013/2013; PRETA; ALCO./GASOL. - FUNCIONANDO")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81.750,00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=HYPERLINK("https://leilaoonline.com.br/lote/detalhe/330185", "016")</f>
      </c>
      <c r="B19" s="4" t="s">
        <f>=HYPERLINK("https://leilaoonline.com.br/lote/detalhe/330185", "veja o vídeo!! TOYOTA/ETIOS HB X 13L MT; 2017/2018; BRANCA; ALCO./GASOL. - FUNCIONANDO")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25.500,00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=HYPERLINK("https://leilaoonline.com.br/lote/detalhe/329902", "017")</f>
      </c>
      <c r="B20" s="4" t="s">
        <f>=HYPERLINK("https://leilaoonline.com.br/lote/detalhe/329902", "veja o vídeo!! FIAT/FIORINO IE; 1997/1997; BRANCA; GASOL./GNV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=HYPERLINK("https://leilaoonline.com.br/lote/detalhe/329924", "020")</f>
      </c>
      <c r="B21" s="4" t="s">
        <f>=HYPERLINK("https://leilaoonline.com.br/lote/detalhe/329924", "veja o vídeo!! HONDA/FIT EX; 2008/2008; CINZA; GASOLINA - FUNCIONANDO - IPVA 2026 OK")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=HYPERLINK("https://leilaoonline.com.br/lote/detalhe/330064", "023")</f>
      </c>
      <c r="B22" s="4" t="s">
        <f>=HYPERLINK("https://leilaoonline.com.br/lote/detalhe/330064", "TOYOTA/ETIOS HB X 13L MT; 2016/2017; PRATA; ALCO./GASOL. - FUNCIONANDO - IPVA 2026 OK")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21.500,00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=HYPERLINK("https://leilaoonline.com.br/lote/detalhe/329949", "025")</f>
      </c>
      <c r="B23" s="4" t="s">
        <f>=HYPERLINK("https://leilaoonline.com.br/lote/detalhe/329949", "FORD/ECOSPORT XLS 1.6L; 2004/2005; PRATA; GASOLINA - FUNCIONANDO")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=HYPERLINK("https://leilaoonline.com.br/lote/detalhe/329908", "027")</f>
      </c>
      <c r="B24" s="4" t="s">
        <f>=HYPERLINK("https://leilaoonline.com.br/lote/detalhe/329908", "veja o vídeo!! CHEV/PRISMA 1.0MT LT; 2014/2015; VERMELHA; ALCO./GASOL. - FUNCIONANDO")</f>
      </c>
      <c r="C24" s="4" t="inlineStr">
        <is>
          <t>Não vendido</t>
        </is>
      </c>
      <c r="D24" s="4" t="inlineStr">
        <is>
          <t>31</t>
        </is>
      </c>
      <c r="E24" s="5" t="inlineStr">
        <is>
          <t>26.750,00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=HYPERLINK("https://leilaoonline.com.br/lote/detalhe/329945", "030")</f>
      </c>
      <c r="B25" s="4" t="s">
        <f>=HYPERLINK("https://leilaoonline.com.br/lote/detalhe/329945", "veja o vídeo!! CITROEN/C4CACTUS FEEL AT; 2022/2023; PRETA; ALCO./GASOL. - FUNC. - FIPE APROX.: R$ 79.935,00")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31.250,00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=HYPERLINK("https://leilaoonline.com.br/lote/detalhe/330186", "033")</f>
      </c>
      <c r="B26" s="4" t="s">
        <f>=HYPERLINK("https://leilaoonline.com.br/lote/detalhe/330186", "veja o vídeo!! GM/ASTRA SEDAN CD; 2002/2003; PRATA; GASOLINA - FUNCIONANDO")</f>
      </c>
      <c r="C26" s="4" t="inlineStr">
        <is>
          <t>Não vendido</t>
        </is>
      </c>
      <c r="D26" s="4" t="inlineStr">
        <is>
          <t>36</t>
        </is>
      </c>
      <c r="E26" s="5" t="inlineStr">
        <is>
          <t>27.500,00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=HYPERLINK("https://leilaoonline.com.br/lote/detalhe/329929", "035")</f>
      </c>
      <c r="B27" s="4" t="s">
        <f>=HYPERLINK("https://leilaoonline.com.br/lote/detalhe/329929", "veja o vídeo!! I/KIA SPORTAGE EX2 OFFG4; 2015/2015; PRETA; ALCO./GASOL. - FUNCIONANDO - IPVA 2026 OK")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46.250,00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=HYPERLINK("https://leilaoonline.com.br/lote/detalhe/329947", "040")</f>
      </c>
      <c r="B28" s="4" t="s">
        <f>=HYPERLINK("https://leilaoonline.com.br/lote/detalhe/329947", "veja o vídeo!! I/RENAULT FLUENCE DYN PL; 2016/2017; PRATA; ALCO./GASOL. -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=HYPERLINK("https://leilaoonline.com.br/lote/detalhe/329920", "045")</f>
      </c>
      <c r="B29" s="4" t="s">
        <f>=HYPERLINK("https://leilaoonline.com.br/lote/detalhe/329920", "veja o vídeo!! PEUGEOT/207PASSION XR; 2010/2011; PRETA; ALCO./GASOL.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=HYPERLINK("https://leilaoonline.com.br/lote/detalhe/329948", "050")</f>
      </c>
      <c r="B30" s="4" t="s">
        <f>=HYPERLINK("https://leilaoonline.com.br/lote/detalhe/329948", "veja o vídeo!! I/BMW 320I; 2019/2020; PRETA; GASOLINA - FUNCIONANDO - FIPE APROX.: R$ 202.820,00")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51.750,00</t>
        </is>
      </c>
      <c r="F30" s="4" t="inlineStr">
        <is>
          <t>1750.00</t>
        </is>
      </c>
    </row>
    <row collapsed="false" customFormat="false" customHeight="false" hidden="false" ht="12.1" outlineLevel="0" r="31">
      <c r="A31" s="5" t="s">
        <f>=HYPERLINK("https://leilaoonline.com.br/lote/detalhe/330055", "053")</f>
      </c>
      <c r="B31" s="4" t="s">
        <f>=HYPERLINK("https://leilaoonline.com.br/lote/detalhe/330055", "veja o vídeo!! RENAULT/LOGAN EXPR 16 M; 2014/2014; PRATA; ALCO./GASOL. - FUNCIONANDO")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14.500,00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=HYPERLINK("https://leilaoonline.com.br/lote/detalhe/329944", "055")</f>
      </c>
      <c r="B32" s="4" t="s">
        <f>=HYPERLINK("https://leilaoonline.com.br/lote/detalhe/329944", "veja o vídeo!! CHEV/TRACKER T A; 2020/2021; CINZA; ALCO./GASOL. - FUNC. - FIPE APROX.: R$ 88.694,00")</f>
      </c>
      <c r="C32" s="4" t="inlineStr">
        <is>
          <t>Não vendido</t>
        </is>
      </c>
      <c r="D32" s="4" t="inlineStr">
        <is>
          <t>22</t>
        </is>
      </c>
      <c r="E32" s="5" t="inlineStr">
        <is>
          <t>54.500,00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=HYPERLINK("https://leilaoonline.com.br/lote/detalhe/329928", "060")</f>
      </c>
      <c r="B33" s="4" t="s">
        <f>=HYPERLINK("https://leilaoonline.com.br/lote/detalhe/329928", "AUDI/A3 LM 150CV; 2016/2017; PRATA; ALCO./GASOL. - FUNC. - IPVA 2026 OK - FIPE APROX.: R$ 88.398,00")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26.250,00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=HYPERLINK("https://leilaoonline.com.br/lote/detalhe/329921", "065")</f>
      </c>
      <c r="B34" s="4" t="s">
        <f>=HYPERLINK("https://leilaoonline.com.br/lote/detalhe/329921", "MOTOCICLETA JTA/SUZUKI INTRUDER 125; 2007/2008; GASOLINA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=HYPERLINK("https://leilaoonline.com.br/lote/detalhe/329923", "070")</f>
      </c>
      <c r="B35" s="4" t="s">
        <f>=HYPERLINK("https://leilaoonline.com.br/lote/detalhe/329923", "veja o vídeo!! GM/ZAFIRA ELITE; 2011/2012; PRATA; ALCO./GASOL. - FUNCIONANDO - IPVA 2026 OK")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32.000,00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=HYPERLINK("https://leilaoonline.com.br/lote/detalhe/329925", "075")</f>
      </c>
      <c r="B36" s="4" t="s">
        <f>=HYPERLINK("https://leilaoonline.com.br/lote/detalhe/329925", "IMP/SUZUKI VITARA; 1993/1994; CINZA; GASOLINA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=HYPERLINK("https://leilaoonline.com.br/lote/detalhe/329946", "080")</f>
      </c>
      <c r="B37" s="4" t="s">
        <f>=HYPERLINK("https://leilaoonline.com.br/lote/detalhe/329946", "veja o vídeo!! FIAT/DOBLO ESSENCE 1.8; 2012/2013; BRANCA; ALCO./GASOL.; 7 LUGARES - FUNCIONANDO")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=HYPERLINK("https://leilaoonline.com.br/lote/detalhe/329912", "085")</f>
      </c>
      <c r="B38" s="4" t="s">
        <f>=HYPERLINK("https://leilaoonline.com.br/lote/detalhe/329912", "JEEP/COMPASS TRAILHAWK D; 2017/2018; PRETA; DIESEL - FUNCIONANDO")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48.750,00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=HYPERLINK("https://leilaoonline.com.br/lote/detalhe/329940", "090")</f>
      </c>
      <c r="B39" s="4" t="s">
        <f>=HYPERLINK("https://leilaoonline.com.br/lote/detalhe/329940", "veja o vídeo!! FIAT/PALIO ATTRACTIV 1.0; 2014/2014; VERMELHA; ALCO./GASOL. - FUNCIONANDO - IPVA 2026 OK")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17.500,00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=HYPERLINK("https://leilaoonline.com.br/lote/detalhe/329898", "095")</f>
      </c>
      <c r="B40" s="4" t="s">
        <f>=HYPERLINK("https://leilaoonline.com.br/lote/detalhe/329898", "CITROEN/C3 GLX 14 FLEX; 2012/2012; PRETA; ALCO./GASOL. - FUNCIONANDO")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10.500,00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=HYPERLINK("https://leilaoonline.com.br/lote/detalhe/329917", "100")</f>
      </c>
      <c r="B41" s="4" t="s">
        <f>=HYPERLINK("https://leilaoonline.com.br/lote/detalhe/329917", "veja o vídeo!! I/FORD EDGE 3.5; 2016/2016; PRATA; GASOLINA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=HYPERLINK("https://leilaoonline.com.br/lote/detalhe/329905", "105")</f>
      </c>
      <c r="B42" s="4" t="s">
        <f>=HYPERLINK("https://leilaoonline.com.br/lote/detalhe/329905", "veja o vídeo!! CHEVROLET/S10 LT DD4A; 2014/2014; PRATA; DIESEL - FUNCIONANDO")</f>
      </c>
      <c r="C42" s="4" t="inlineStr">
        <is>
          <t>Não vendido</t>
        </is>
      </c>
      <c r="D42" s="4" t="inlineStr">
        <is>
          <t>19</t>
        </is>
      </c>
      <c r="E42" s="5" t="inlineStr">
        <is>
          <t>61.250,00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=HYPERLINK("https://leilaoonline.com.br/lote/detalhe/329936", "110")</f>
      </c>
      <c r="B43" s="4" t="s">
        <f>=HYPERLINK("https://leilaoonline.com.br/lote/detalhe/329936", "veja o vídeo!! CHEV/ONIX PLUS 10TMT LTZ; 2023/2023; VERMELHA; ALCO./GASOL. - FUNCIONANDO")</f>
      </c>
      <c r="C43" s="4" t="inlineStr">
        <is>
          <t>Vendido</t>
        </is>
      </c>
      <c r="D43" s="4" t="inlineStr">
        <is>
          <t>56</t>
        </is>
      </c>
      <c r="E43" s="5" t="inlineStr">
        <is>
          <t>47.500,00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=HYPERLINK("https://leilaoonline.com.br/lote/detalhe/329896", "115")</f>
      </c>
      <c r="B44" s="4" t="s">
        <f>=HYPERLINK("https://leilaoonline.com.br/lote/detalhe/329896", "IMP/IVECOFIAT D T3510VB1; 1999/1999; COR BRANCA; DIESEL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=HYPERLINK("https://leilaoonline.com.br/lote/detalhe/329900", "120")</f>
      </c>
      <c r="B45" s="4" t="s">
        <f>=HYPERLINK("https://leilaoonline.com.br/lote/detalhe/329900", "veja o vídeo!! HONDA/FIT EX CVT; 2015/2015; BRANCA; ALCO./GASOL. - FUNCIONANDO - IPVA 2026 OK")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30.000,00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=HYPERLINK("https://leilaoonline.com.br/lote/detalhe/329941", "125")</f>
      </c>
      <c r="B46" s="4" t="s">
        <f>=HYPERLINK("https://leilaoonline.com.br/lote/detalhe/329941", "veja o vídeo!! FORD/KA SE 1.0 HA C; 2019/2019; BRANCA; ALCO./GASOL. - FUNCIONANDO - IPVA 2026 OK")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15.500,00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=HYPERLINK("https://leilaoonline.com.br/lote/detalhe/329935", "130")</f>
      </c>
      <c r="B47" s="4" t="s">
        <f>=HYPERLINK("https://leilaoonline.com.br/lote/detalhe/329935", "veja o vídeo!! RENAULT/SANDERO AUTH 10; 2017/2018; VERMELHA; ALCO./GASOL. - FUNCIONANDO")</f>
      </c>
      <c r="C47" s="4" t="inlineStr">
        <is>
          <t>Não vendido</t>
        </is>
      </c>
      <c r="D47" s="4" t="inlineStr">
        <is>
          <t>39</t>
        </is>
      </c>
      <c r="E47" s="5" t="inlineStr">
        <is>
          <t>23.000,00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=HYPERLINK("https://leilaoonline.com.br/lote/detalhe/329926", "135")</f>
      </c>
      <c r="B48" s="4" t="s">
        <f>=HYPERLINK("https://leilaoonline.com.br/lote/detalhe/329926", "GURGEL/BR 800; 1991/1991; BEGE; GASOLINA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=HYPERLINK("https://leilaoonline.com.br/lote/detalhe/329906", "140")</f>
      </c>
      <c r="B49" s="4" t="s">
        <f>=HYPERLINK("https://leilaoonline.com.br/lote/detalhe/329906", "veja o vídeo!! CITROEN/AIRCROSS LIVE MT; 2018/2019; VERMELHA; ALCO./GASOL. - FUNCIONANDO")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26.250,00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=HYPERLINK("https://leilaoonline.com.br/lote/detalhe/329897", "145")</f>
      </c>
      <c r="B50" s="4" t="s">
        <f>=HYPERLINK("https://leilaoonline.com.br/lote/detalhe/329897", "veja o vídeo!! FIAT/TORO VOLCANO AT D4; 2018/2019; PRETA; DIESEL - FUNCIONANDO - IPVA 2026 OK")</f>
      </c>
      <c r="C50" s="4" t="inlineStr">
        <is>
          <t>Não vendido</t>
        </is>
      </c>
      <c r="D50" s="4" t="inlineStr">
        <is>
          <t>28</t>
        </is>
      </c>
      <c r="E50" s="5" t="inlineStr">
        <is>
          <t>78.750,00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=HYPERLINK("https://leilaoonline.com.br/lote/detalhe/329904", "150")</f>
      </c>
      <c r="B51" s="4" t="s">
        <f>=HYPERLINK("https://leilaoonline.com.br/lote/detalhe/329904", "veja o vídeo!! CHEVROLET/CELTA 1.0L LT; 2011/2012; PRATA; ALCO./GASOL. - FUNCIONANDO")</f>
      </c>
      <c r="C51" s="4" t="inlineStr">
        <is>
          <t>Não vendido</t>
        </is>
      </c>
      <c r="D51" s="4" t="inlineStr">
        <is>
          <t>29</t>
        </is>
      </c>
      <c r="E51" s="5" t="inlineStr">
        <is>
          <t>18.750,00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=HYPERLINK("https://leilaoonline.com.br/lote/detalhe/329943", "155")</f>
      </c>
      <c r="B52" s="4" t="s">
        <f>=HYPERLINK("https://leilaoonline.com.br/lote/detalhe/329943", "veja o vídeo!! CHEVROLET/ONIX 10MT JOYE; 2018/2018; PRATA; ALCO./GASOL. - FUNCIONANDO - IPVA 2026 OK")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=HYPERLINK("https://leilaoonline.com.br/lote/detalhe/329939", "160")</f>
      </c>
      <c r="B53" s="4" t="s">
        <f>=HYPERLINK("https://leilaoonline.com.br/lote/detalhe/329939", "veja o vídeo!! BMW/X4 XDRIVE30I; 2024/2024; PRETA; GASOLINA - FUNC. - IPVA 2026 OK - FIPE APROX.: R$ 383.434,00")</f>
      </c>
      <c r="C53" s="4" t="inlineStr">
        <is>
          <t>Não vendido</t>
        </is>
      </c>
      <c r="D53" s="4" t="inlineStr">
        <is>
          <t>26</t>
        </is>
      </c>
      <c r="E53" s="5" t="inlineStr">
        <is>
          <t>185.000,00</t>
        </is>
      </c>
      <c r="F53" s="4" t="inlineStr">
        <is>
          <t>5000.00</t>
        </is>
      </c>
    </row>
    <row collapsed="false" customFormat="false" customHeight="false" hidden="false" ht="12.1" outlineLevel="0" r="54">
      <c r="A54" s="5" t="s">
        <f>=HYPERLINK("https://leilaoonline.com.br/lote/detalhe/329915", "165")</f>
      </c>
      <c r="B54" s="4" t="s">
        <f>=HYPERLINK("https://leilaoonline.com.br/lote/detalhe/329915", "VW/PARATI GL 1.8; 1994/1994; AZUL; GASOLINA - FUNCIONANDO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=HYPERLINK("https://leilaoonline.com.br/lote/detalhe/329907", "170")</f>
      </c>
      <c r="B55" s="4" t="s">
        <f>=HYPERLINK("https://leilaoonline.com.br/lote/detalhe/329907", "veja o vídeo!! FIAT/UNO ATTRACTIVE 1.0; 2016/2016; PRATA; ALCO./GASOL. - FUNCIONANDO")</f>
      </c>
      <c r="C55" s="4" t="inlineStr">
        <is>
          <t>Não vendido</t>
        </is>
      </c>
      <c r="D55" s="4" t="inlineStr">
        <is>
          <t>19</t>
        </is>
      </c>
      <c r="E55" s="5" t="inlineStr">
        <is>
          <t>16.000,00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=HYPERLINK("https://leilaoonline.com.br/lote/detalhe/329938", "175")</f>
      </c>
      <c r="B56" s="4" t="s">
        <f>=HYPERLINK("https://leilaoonline.com.br/lote/detalhe/329938", "veja o vídeo!! HONDA/HR-V EXL CVT; 2021/2021; BRANCA; ALCO./GASOL. - FUNCIONANDO")</f>
      </c>
      <c r="C56" s="4" t="inlineStr">
        <is>
          <t>Não vendido</t>
        </is>
      </c>
      <c r="D56" s="4" t="inlineStr">
        <is>
          <t>90</t>
        </is>
      </c>
      <c r="E56" s="5" t="inlineStr">
        <is>
          <t>59.000,00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=HYPERLINK("https://leilaoonline.com.br/lote/detalhe/329918", "180")</f>
      </c>
      <c r="B57" s="4" t="s">
        <f>=HYPERLINK("https://leilaoonline.com.br/lote/detalhe/329918", "PEUGEOT/208 GRIFFE A; 2013/2014; PRETA; ALCO./GASOL.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=HYPERLINK("https://leilaoonline.com.br/lote/detalhe/329899", "185")</f>
      </c>
      <c r="B58" s="4" t="s">
        <f>=HYPERLINK("https://leilaoonline.com.br/lote/detalhe/329899", "veja o vídeo!! I/FORD EDGE V6 FWD; 2014/2014; PRETA; GASOLINA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=HYPERLINK("https://leilaoonline.com.br/lote/detalhe/329911", "190")</f>
      </c>
      <c r="B59" s="4" t="s">
        <f>=HYPERLINK("https://leilaoonline.com.br/lote/detalhe/329911", "veja o vídeo!! I/HYUNDAI I30 1.8; 2013/2014; PRETA; GASOLINA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=HYPERLINK("https://leilaoonline.com.br/lote/detalhe/329910", "195")</f>
      </c>
      <c r="B60" s="4" t="s">
        <f>=HYPERLINK("https://leilaoonline.com.br/lote/detalhe/329910", "veja o vídeo!! CHEVROLET/ONIX 1.0MT LS; 2015/2016; PRETA; ALCO./GASOL. - FUNCIONANDO")</f>
      </c>
      <c r="C60" s="4" t="inlineStr">
        <is>
          <t>Vendido</t>
        </is>
      </c>
      <c r="D60" s="4" t="inlineStr">
        <is>
          <t>35</t>
        </is>
      </c>
      <c r="E60" s="5" t="inlineStr">
        <is>
          <t>27.000,00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=HYPERLINK("https://leilaoonline.com.br/lote/detalhe/329937", "200")</f>
      </c>
      <c r="B61" s="4" t="s">
        <f>=HYPERLINK("https://leilaoonline.com.br/lote/detalhe/329937", "veja o vídeo!! TRICICLO ELÉTRICO - FUNCIONANDO")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3.250,00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=HYPERLINK("https://leilaoonline.com.br/lote/detalhe/329909", "205")</f>
      </c>
      <c r="B62" s="4" t="s">
        <f>=HYPERLINK("https://leilaoonline.com.br/lote/detalhe/329909", "veja o vídeo!! MMC/ASX GLS 2WD; 2019/2020; VERMELHA; ALCO./GASOL. - FUNC. - FIPE APROX.: R$ 86.639,00")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=HYPERLINK("https://leilaoonline.com.br/lote/detalhe/329932", "210")</f>
      </c>
      <c r="B63" s="4" t="s">
        <f>=HYPERLINK("https://leilaoonline.com.br/lote/detalhe/329932", "CAMINHÃO VOLVO/NH12380 4X2T; 2002/2003; COR BRANCA; COMB. DIESEL - SUCATA SEM DIREITO A DOCUMENTAÇÃO")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2026-07-12T16:02:28.00Z</dcterms:created>
  <dc:creator>Tellks Tecnologia</dc:creator>
  <cp:revision>0</cp:revision>
</cp:coreProperties>
</file>