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Ivecofiat 99 • HR-V 21 • Sandero 18 • Celta 12 • Prisma 15 • Uno 16 • S10 14 • Onix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=HYPERLINK("https://leilaoonline.com.br/lote/detalhe/329589", "001")</f>
      </c>
      <c r="B11" s="4" t="s">
        <f>=HYPERLINK("https://leilaoonline.com.br/lote/detalhe/329589", "veja o vídeo!! TRICICLO ELÉTRICO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8.500,00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=HYPERLINK("https://leilaoonline.com.br/lote/detalhe/329848", "003")</f>
      </c>
      <c r="B12" s="4" t="s">
        <f>=HYPERLINK("https://leilaoonline.com.br/lote/detalhe/329848", "veja o vídeo!! HONDA/FIT EX CVT; 2015/2015; BRANCA; ALCO./GASOL. - FUNCIONANDO - IPVA 2026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=HYPERLINK("https://leilaoonline.com.br/lote/detalhe/329590", "005")</f>
      </c>
      <c r="B13" s="4" t="s">
        <f>=HYPERLINK("https://leilaoonline.com.br/lote/detalhe/329590", "IMP/IVECOFIAT D T3510VB1; 1999/1999; COR BRANCA; DIESEL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35.000,00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=HYPERLINK("https://leilaoonline.com.br/lote/detalhe/329893", "006")</f>
      </c>
      <c r="B14" s="4" t="s">
        <f>=HYPERLINK("https://leilaoonline.com.br/lote/detalhe/329893", "veja o vídeo!! FIAT/FIORINO IE; 1997/1997; BRANCA; GASOL./GNV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=HYPERLINK("https://leilaoonline.com.br/lote/detalhe/329591", "007")</f>
      </c>
      <c r="B15" s="4" t="s">
        <f>=HYPERLINK("https://leilaoonline.com.br/lote/detalhe/329591", "veja o vídeo!! HONDA/HR-V EXL CVT; 2021/2021; BRANCA; ALCO./GASOL. - FUNCIONANDO")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75.500,00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=HYPERLINK("https://leilaoonline.com.br/lote/detalhe/329882", "009")</f>
      </c>
      <c r="B16" s="4" t="s">
        <f>=HYPERLINK("https://leilaoonline.com.br/lote/detalhe/329882", "veja o vídeo!! FORD/KA SE 1.0 HA C; 2019/2019; BRANCA; ALCO./GASOL. - FUNCIONANDO - IPVA 2026 OK")</f>
      </c>
      <c r="C16" s="4" t="inlineStr">
        <is>
          <t>Não vendido</t>
        </is>
      </c>
      <c r="D16" s="4" t="inlineStr">
        <is>
          <t>14</t>
        </is>
      </c>
      <c r="E16" s="5" t="inlineStr">
        <is>
          <t>19.500,00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=HYPERLINK("https://leilaoonline.com.br/lote/detalhe/329617", "010")</f>
      </c>
      <c r="B17" s="4" t="s">
        <f>=HYPERLINK("https://leilaoonline.com.br/lote/detalhe/329617", "veja o vídeo!! BMW/X4 XDRIVE30I; 2024/2024; PRETA; GASOLINA - FUNC. - IPVA 2026 OK - FIPE APROX.: R$ 383.434,00")</f>
      </c>
      <c r="C17" s="4" t="inlineStr">
        <is>
          <t>Não vendido</t>
        </is>
      </c>
      <c r="D17" s="4" t="inlineStr">
        <is>
          <t>44</t>
        </is>
      </c>
      <c r="E17" s="5" t="inlineStr">
        <is>
          <t>295.000,00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=HYPERLINK("https://leilaoonline.com.br/lote/detalhe/329849", "013")</f>
      </c>
      <c r="B18" s="4" t="s">
        <f>=HYPERLINK("https://leilaoonline.com.br/lote/detalhe/329849", "veja o vídeo!! CHEV/ONIX PLUS 10TAT PR2; 2022/2022; BRANCA; ALCO./GASOL. - FUNCIONANDO - IPVA 2026 OK")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23.750,00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=HYPERLINK("https://leilaoonline.com.br/lote/detalhe/329586", "015")</f>
      </c>
      <c r="B19" s="4" t="s">
        <f>=HYPERLINK("https://leilaoonline.com.br/lote/detalhe/329586", "veja o vídeo!! RENAULT/SANDERO AUTH 10; 2017/2018; VERMELHA; ALCO./GASOL. - FUNCIONANDO")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19.000,00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=HYPERLINK("https://leilaoonline.com.br/lote/detalhe/329858", "017")</f>
      </c>
      <c r="B20" s="4" t="s">
        <f>=HYPERLINK("https://leilaoonline.com.br/lote/detalhe/329858", "veja o vídeo!! FIAT/PALIO ATTRACTIV 1.0; 2014/2014; VERMELHA; ALCO./GASOL. - FUNCIONANDO - IPVA 2026 OK")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=HYPERLINK("https://leilaoonline.com.br/lote/detalhe/329611", "020")</f>
      </c>
      <c r="B21" s="4" t="s">
        <f>=HYPERLINK("https://leilaoonline.com.br/lote/detalhe/329611", "CITROEN/C3 GLX 14 FLEX; 2012/2012; PRETA;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=HYPERLINK("https://leilaoonline.com.br/lote/detalhe/329894", "023")</f>
      </c>
      <c r="B22" s="4" t="s">
        <f>=HYPERLINK("https://leilaoonline.com.br/lote/detalhe/329894", "veja o vídeo!! TOYOTA COROLLA XRS FELX; 2013/2013; PRETA; ALCO./GASOL.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=HYPERLINK("https://leilaoonline.com.br/lote/detalhe/329609", "025")</f>
      </c>
      <c r="B23" s="4" t="s">
        <f>=HYPERLINK("https://leilaoonline.com.br/lote/detalhe/329609", "veja o vídeo!! FIAT/TORO VOLCANO AT D4; 2018/2019; PRETA; DIESEL - FUNCIONANDO - IPVA 2026 OK")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47.500,00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=HYPERLINK("https://leilaoonline.com.br/lote/detalhe/329588", "027")</f>
      </c>
      <c r="B24" s="4" t="s">
        <f>=HYPERLINK("https://leilaoonline.com.br/lote/detalhe/329588", "veja o vídeo!! CHEV/ONIX PLUS 10TMT LTZ; 2023/2023; VERMELHA; ALCO./GASOL.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42.500,00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=HYPERLINK("https://leilaoonline.com.br/lote/detalhe/329612", "030")</f>
      </c>
      <c r="B25" s="4" t="s">
        <f>=HYPERLINK("https://leilaoonline.com.br/lote/detalhe/329612", "veja o vídeo!! I/FORD EDGE V6 FWD; 2014/2014; PRETA; GASOLINA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=HYPERLINK("https://leilaoonline.com.br/lote/detalhe/329618", "035")</f>
      </c>
      <c r="B26" s="4" t="s">
        <f>=HYPERLINK("https://leilaoonline.com.br/lote/detalhe/329618", "PEUGEOT/208 GRIFFE A; 2013/2014; PRETA; ALCO./GASOL.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=HYPERLINK("https://leilaoonline.com.br/lote/detalhe/329585", "040")</f>
      </c>
      <c r="B27" s="4" t="s">
        <f>=HYPERLINK("https://leilaoonline.com.br/lote/detalhe/329585", "veja o vídeo!! CHEVROLET/CELTA 1.0L LT; 2011/2012; PRATA; ALCO./GASOL.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=HYPERLINK("https://leilaoonline.com.br/lote/detalhe/329614", "045")</f>
      </c>
      <c r="B28" s="4" t="s">
        <f>=HYPERLINK("https://leilaoonline.com.br/lote/detalhe/329614", "veja o vídeo!! I/HYUNDAI I30 1.8; 2013/2014; PRETA; GASOLINA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=HYPERLINK("https://leilaoonline.com.br/lote/detalhe/329607", "050")</f>
      </c>
      <c r="B29" s="4" t="s">
        <f>=HYPERLINK("https://leilaoonline.com.br/lote/detalhe/329607", "veja o vídeo!! CHEV/PRISMA 1.0MT LT; 2014/2015; VERMELHA; ALCO./GASOL.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=HYPERLINK("https://leilaoonline.com.br/lote/detalhe/329610", "055")</f>
      </c>
      <c r="B30" s="4" t="s">
        <f>=HYPERLINK("https://leilaoonline.com.br/lote/detalhe/329610", "veja o vídeo!! MMC/ASX GLS 2WD; 2019/2020; VERMELHA; ALCO./GASOL. - FUNC. - FIPE APROX.: R$ 86.639,00")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=HYPERLINK("https://leilaoonline.com.br/lote/detalhe/329619", "060")</f>
      </c>
      <c r="B31" s="4" t="s">
        <f>=HYPERLINK("https://leilaoonline.com.br/lote/detalhe/329619", "VW/PARATI GL 1.8; 1994/1994; AZUL; GASOLINA - FUNCIONANDO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=HYPERLINK("https://leilaoonline.com.br/lote/detalhe/329592", "065")</f>
      </c>
      <c r="B32" s="4" t="s">
        <f>=HYPERLINK("https://leilaoonline.com.br/lote/detalhe/329592", "veja o vídeo!! CHEVROLET/ONIX 10MT JOYE; 2018/2018; PRATA; ALCO./GASOL. - FUNCIONANDO - IPVA 2026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26.500,00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=HYPERLINK("https://leilaoonline.com.br/lote/detalhe/329605", "070")</f>
      </c>
      <c r="B33" s="4" t="s">
        <f>=HYPERLINK("https://leilaoonline.com.br/lote/detalhe/329605", "veja o vídeo!! CITROEN/AIRCROSS LIVE MT; 2018/2019; VERMELHA; ALCO./GASOL. - FUNCIONANDO")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21.250,00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=HYPERLINK("https://leilaoonline.com.br/lote/detalhe/329606", "075")</f>
      </c>
      <c r="B34" s="4" t="s">
        <f>=HYPERLINK("https://leilaoonline.com.br/lote/detalhe/329606", "veja o vídeo!! FIAT/UNO ATTRACTIVE 1.0; 2016/2016; PRATA; ALCO./GASOL.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=HYPERLINK("https://leilaoonline.com.br/lote/detalhe/329599", "080")</f>
      </c>
      <c r="B35" s="4" t="s">
        <f>=HYPERLINK("https://leilaoonline.com.br/lote/detalhe/329599", "veja o vídeo!! CHEV/TRACKER T A; 2020/2021; CINZA; ALCO./GASOL. - FUNC. - FIPE APROX.: R$ 88.694,00")</f>
      </c>
      <c r="C35" s="4" t="inlineStr">
        <is>
          <t>Não vendido</t>
        </is>
      </c>
      <c r="D35" s="4" t="inlineStr">
        <is>
          <t>25</t>
        </is>
      </c>
      <c r="E35" s="5" t="inlineStr">
        <is>
          <t>57.000,00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=HYPERLINK("https://leilaoonline.com.br/lote/detalhe/329583", "085")</f>
      </c>
      <c r="B36" s="4" t="s">
        <f>=HYPERLINK("https://leilaoonline.com.br/lote/detalhe/329583", "veja o vídeo!! CHEV/PRISMA 1.4MT LT; 2014/2015; PRATA; ALCO./GASOL. - FUNCIONANDO - IPVA 2026 OK")</f>
      </c>
      <c r="C36" s="4" t="inlineStr">
        <is>
          <t>Vendido</t>
        </is>
      </c>
      <c r="D36" s="4" t="inlineStr">
        <is>
          <t>31</t>
        </is>
      </c>
      <c r="E36" s="5" t="inlineStr">
        <is>
          <t>28.000,00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=HYPERLINK("https://leilaoonline.com.br/lote/detalhe/329601", "090")</f>
      </c>
      <c r="B37" s="4" t="s">
        <f>=HYPERLINK("https://leilaoonline.com.br/lote/detalhe/329601", "veja o vídeo!! CHEVROLET/S10 LT DD4A; 2014/2014; PRATA; DIESEL - FUNCIONANDO")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46.250,00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=HYPERLINK("https://leilaoonline.com.br/lote/detalhe/329616", "095")</f>
      </c>
      <c r="B38" s="4" t="s">
        <f>=HYPERLINK("https://leilaoonline.com.br/lote/detalhe/329616", "veja o vídeo!! I/FORD EDGE 3.5; 2016/2016; PRATA;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=HYPERLINK("https://leilaoonline.com.br/lote/detalhe/329613", "100")</f>
      </c>
      <c r="B39" s="4" t="s">
        <f>=HYPERLINK("https://leilaoonline.com.br/lote/detalhe/329613", "veja o vídeo!! CHEVROLET/ONIX 1.0MT LS; 2015/2016; PRETA; ALCO./GASOL.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=HYPERLINK("https://leilaoonline.com.br/lote/detalhe/329615", "105")</f>
      </c>
      <c r="B40" s="4" t="s">
        <f>=HYPERLINK("https://leilaoonline.com.br/lote/detalhe/329615", "JEEP/COMPASS TRAILHAWK D; 2017/2018; PRETA; DIESEL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=HYPERLINK("https://leilaoonline.com.br/lote/detalhe/329621", "110")</f>
      </c>
      <c r="B41" s="4" t="s">
        <f>=HYPERLINK("https://leilaoonline.com.br/lote/detalhe/329621", "veja o vídeo!! I/HYUNDAI SANTA FE 3.5; 2010/2011; PRETA; GASOLINA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=HYPERLINK("https://leilaoonline.com.br/lote/detalhe/329593", "115")</f>
      </c>
      <c r="B42" s="4" t="s">
        <f>=HYPERLINK("https://leilaoonline.com.br/lote/detalhe/329593", "veja o vídeo!! FIAT/DOBLO ESSENCE 1.8; 2012/2013; BRANCA; ALCO./GASOL.; 7 LUGARES - FUNCIONANDO")</f>
      </c>
      <c r="C42" s="4" t="inlineStr">
        <is>
          <t>Não vendido</t>
        </is>
      </c>
      <c r="D42" s="4" t="inlineStr">
        <is>
          <t>32</t>
        </is>
      </c>
      <c r="E42" s="5" t="inlineStr">
        <is>
          <t>22.500,00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=HYPERLINK("https://leilaoonline.com.br/lote/detalhe/329597", "120")</f>
      </c>
      <c r="B43" s="4" t="s">
        <f>=HYPERLINK("https://leilaoonline.com.br/lote/detalhe/329597", "veja o vídeo!! I/BMW 320I; 2019/2020; PRETA; GASOLINA - FUNCIONANDO - FIPE APROX.: R$ 202.820,00")</f>
      </c>
      <c r="C43" s="4" t="inlineStr">
        <is>
          <t>Não vendido</t>
        </is>
      </c>
      <c r="D43" s="4" t="inlineStr">
        <is>
          <t>45</t>
        </is>
      </c>
      <c r="E43" s="5" t="inlineStr">
        <is>
          <t>127.000,00</t>
        </is>
      </c>
      <c r="F43" s="4" t="inlineStr">
        <is>
          <t>1750.00</t>
        </is>
      </c>
    </row>
    <row collapsed="false" customFormat="false" customHeight="false" hidden="false" ht="12.1" outlineLevel="0" r="44">
      <c r="A44" s="5" t="s">
        <f>=HYPERLINK("https://leilaoonline.com.br/lote/detalhe/329620", "125")</f>
      </c>
      <c r="B44" s="4" t="s">
        <f>=HYPERLINK("https://leilaoonline.com.br/lote/detalhe/329620", "GURGEL/BR 800; 1991/1991; BEGE; GASOLINA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=HYPERLINK("https://leilaoonline.com.br/lote/detalhe/329579", "130")</f>
      </c>
      <c r="B45" s="4" t="s">
        <f>=HYPERLINK("https://leilaoonline.com.br/lote/detalhe/329579", "veja o vídeo!! PEUGEOT/207PASSION XR; 2010/2011; PRETA; ALCO./GASOL.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=HYPERLINK("https://leilaoonline.com.br/lote/detalhe/329580", "135")</f>
      </c>
      <c r="B46" s="4" t="s">
        <f>=HYPERLINK("https://leilaoonline.com.br/lote/detalhe/329580", "veja o vídeo!! CITROEN/C4CACTUS FEEL AT; 2022/2023; PRETA; ALCO./GASOL. - FUNC. - FIPE APROX.: R$ 79.935,00")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47.500,00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=HYPERLINK("https://leilaoonline.com.br/lote/detalhe/329603", "140")</f>
      </c>
      <c r="B47" s="4" t="s">
        <f>=HYPERLINK("https://leilaoonline.com.br/lote/detalhe/329603", "veja o vídeo!! JEEP/COMPASS LIMITED F; 2016/2017; PRETA; ALCO./GASOL. - FUNCIONANDO - APROX. 48.000KM ")</f>
      </c>
      <c r="C47" s="4" t="inlineStr">
        <is>
          <t>Vendido</t>
        </is>
      </c>
      <c r="D47" s="4" t="inlineStr">
        <is>
          <t>40</t>
        </is>
      </c>
      <c r="E47" s="5" t="inlineStr">
        <is>
          <t>78.750,00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=HYPERLINK("https://leilaoonline.com.br/lote/detalhe/329587", "145")</f>
      </c>
      <c r="B48" s="4" t="s">
        <f>=HYPERLINK("https://leilaoonline.com.br/lote/detalhe/329587", "veja o vídeo!! GM/ZAFIRA ELITE; 2011/2012; PRATA; ALCO./GASOL. - FUNCIONANDO - IPVA 2026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32.000,00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=HYPERLINK("https://leilaoonline.com.br/lote/detalhe/329596", "150")</f>
      </c>
      <c r="B49" s="4" t="s">
        <f>=HYPERLINK("https://leilaoonline.com.br/lote/detalhe/329596", "CHEVROLET/CLASSIC LS; 2011/2012; CINZA; ALCO./GASOL. - FUNCIONANDO ")</f>
      </c>
      <c r="C49" s="4" t="inlineStr">
        <is>
          <t>Vendido</t>
        </is>
      </c>
      <c r="D49" s="4" t="inlineStr">
        <is>
          <t>28</t>
        </is>
      </c>
      <c r="E49" s="5" t="inlineStr">
        <is>
          <t>18.500,00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=HYPERLINK("https://leilaoonline.com.br/lote/detalhe/329600", "155")</f>
      </c>
      <c r="B50" s="4" t="s">
        <f>=HYPERLINK("https://leilaoonline.com.br/lote/detalhe/329600", "FORD/ECOSPORT XLS 1.6L; 2004/2005; PRATA; GASOLINA - FUNCIONANDO")</f>
      </c>
      <c r="C50" s="4" t="inlineStr">
        <is>
          <t>Não vendido</t>
        </is>
      </c>
      <c r="D50" s="4" t="inlineStr">
        <is>
          <t>24</t>
        </is>
      </c>
      <c r="E50" s="5" t="inlineStr">
        <is>
          <t>17.000,00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=HYPERLINK("https://leilaoonline.com.br/lote/detalhe/329608", "160")</f>
      </c>
      <c r="B51" s="4" t="s">
        <f>=HYPERLINK("https://leilaoonline.com.br/lote/detalhe/329608", "IMP/SUZUKI VITARA; 1993/1994; CINZA; GASOLINA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=HYPERLINK("https://leilaoonline.com.br/lote/detalhe/329604", "165")</f>
      </c>
      <c r="B52" s="4" t="s">
        <f>=HYPERLINK("https://leilaoonline.com.br/lote/detalhe/329604", "veja o vídeo!! HONDA/FIT EX; 2008/2008; CINZA; GASOLINA - FUNCIONANDO - IPVA 2026 OK")</f>
      </c>
      <c r="C52" s="4" t="inlineStr">
        <is>
          <t>Não vendido</t>
        </is>
      </c>
      <c r="D52" s="4" t="inlineStr">
        <is>
          <t>2</t>
        </is>
      </c>
      <c r="E52" s="5" t="inlineStr">
        <is>
          <t>10.500,00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=HYPERLINK("https://leilaoonline.com.br/lote/detalhe/329594", "170")</f>
      </c>
      <c r="B53" s="4" t="s">
        <f>=HYPERLINK("https://leilaoonline.com.br/lote/detalhe/329594", "veja o vídeo!! I/RENAULT FLUENCE DYN PL; 2016/2017; PRATA; ALCO./GASOL. - FUNCIONANDO")</f>
      </c>
      <c r="C53" s="4" t="inlineStr">
        <is>
          <t>Não vendido</t>
        </is>
      </c>
      <c r="D53" s="4" t="inlineStr">
        <is>
          <t>22</t>
        </is>
      </c>
      <c r="E53" s="5" t="inlineStr">
        <is>
          <t>25.500,00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=HYPERLINK("https://leilaoonline.com.br/lote/detalhe/329584", "175")</f>
      </c>
      <c r="B54" s="4" t="s">
        <f>=HYPERLINK("https://leilaoonline.com.br/lote/detalhe/329584", "CAMINHÃO I/JMC N900 CONVAY; 2011/2011; BRANCA; DIESEL - FUNCIONANDO")</f>
      </c>
      <c r="C54" s="4" t="inlineStr">
        <is>
          <t>Não vendido</t>
        </is>
      </c>
      <c r="D54" s="4" t="inlineStr">
        <is>
          <t>26</t>
        </is>
      </c>
      <c r="E54" s="5" t="inlineStr">
        <is>
          <t>66.250,00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=HYPERLINK("https://leilaoonline.com.br/lote/detalhe/329581", "180")</f>
      </c>
      <c r="B55" s="4" t="s">
        <f>=HYPERLINK("https://leilaoonline.com.br/lote/detalhe/329581", "MOTOCICLETA JTA/SUZUKI INTRUDER 125; 2007/2008; GASOLINA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=HYPERLINK("https://leilaoonline.com.br/lote/detalhe/329595", "185")</f>
      </c>
      <c r="B56" s="4" t="s">
        <f>=HYPERLINK("https://leilaoonline.com.br/lote/detalhe/329595", "veja o vídeo!! I/KIA SPORTAGE EX2 OFFG4; 2015/2015; PRETA; ALCO./GASOL. - FUNCIONANDO - IPVA 2026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1250.00</t>
        </is>
      </c>
    </row>
    <row collapsed="false" customFormat="false" customHeight="false" hidden="false" ht="12.1" outlineLevel="0" r="57">
      <c r="A57" s="5" t="s">
        <f>=HYPERLINK("https://leilaoonline.com.br/lote/detalhe/329602", "190")</f>
      </c>
      <c r="B57" s="4" t="s">
        <f>=HYPERLINK("https://leilaoonline.com.br/lote/detalhe/329602", "veja o vídeo!! I/TOYOTA HILUX CD4X2 SR; 2013/2013; PRETA; ALCO./GASOL.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36.250,00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=HYPERLINK("https://leilaoonline.com.br/lote/detalhe/329598", "195")</f>
      </c>
      <c r="B58" s="4" t="s">
        <f>=HYPERLINK("https://leilaoonline.com.br/lote/detalhe/329598", "CHEVROLET/COBALT 1.4 LT; 2017/2017; AZUL; ALCO./GASOL.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=HYPERLINK("https://leilaoonline.com.br/lote/detalhe/329582", "200")</f>
      </c>
      <c r="B59" s="4" t="s">
        <f>=HYPERLINK("https://leilaoonline.com.br/lote/detalhe/329582", "AUDI/A3 LM 150CV; 2016/2017; PRATA; ALCO./GASOL. - FUNC. - IPVA 2026 OK - FIPE APROX.: R$ 88.398,00")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26.250,00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=HYPERLINK("https://leilaoonline.com.br/lote/detalhe/329622", "205")</f>
      </c>
      <c r="B60" s="4" t="s">
        <f>=HYPERLINK("https://leilaoonline.com.br/lote/detalhe/329622", "CAMINHÃO VOLVO/NH12380 4X2T; 2002/2003; COR BRANCA; COMB. DIESEL - SUCATA SEM DIREITO A DOCUMENTAÇÃO")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2026-07-12T16:02:19.00Z</dcterms:created>
  <dc:creator>Tellks Tecnologia</dc:creator>
  <cp:revision>0</cp:revision>
</cp:coreProperties>
</file>