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Cruze 12 • JMC N900 • F4000 • Prisma • Hilux 13 • City 23 • Santafe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=HYPERLINK("https://leilaoonline.com.br/lote/detalhe/320048", "003")</f>
      </c>
      <c r="B11" s="4" t="s">
        <f>=HYPERLINK("https://leilaoonline.com.br/lote/detalhe/320048", "CHEV/PRISMA 1.0MT LT; 2014/2015; VERMELHA; ALCO./GASOL.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=HYPERLINK("https://leilaoonline.com.br/lote/detalhe/319392", "005")</f>
      </c>
      <c r="B12" s="4" t="s">
        <f>=HYPERLINK("https://leilaoonline.com.br/lote/detalhe/319392", "I/AUDI A5 SPB 2.0 TFSI; 2023/2024; CINZA; GASOLINA - FUNCIONANDO - FIPE APROX.: R$ 302.944,00")</f>
      </c>
      <c r="C12" s="4" t="inlineStr">
        <is>
          <t>Vendido</t>
        </is>
      </c>
      <c r="D12" s="4" t="inlineStr">
        <is>
          <t>53</t>
        </is>
      </c>
      <c r="E12" s="5" t="inlineStr">
        <is>
          <t>220.000,00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=HYPERLINK("https://leilaoonline.com.br/lote/detalhe/319415", "007")</f>
      </c>
      <c r="B13" s="4" t="s">
        <f>=HYPERLINK("https://leilaoonline.com.br/lote/detalhe/319415",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=HYPERLINK("https://leilaoonline.com.br/lote/detalhe/319418", "010")</f>
      </c>
      <c r="B14" s="4" t="s">
        <f>=HYPERLINK("https://leilaoonline.com.br/lote/detalhe/319418", "veja o vídeo!! GM/CELTA 2P LIFE; 2004/2005; PRATA;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=HYPERLINK("https://leilaoonline.com.br/lote/detalhe/319619", "013")</f>
      </c>
      <c r="B15" s="4" t="s">
        <f>=HYPERLINK("https://leilaoonline.com.br/lote/detalhe/319619", "veja o vídeo!! PEUGEOT/207PASSION XR; 2010/2011; PRETA;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=HYPERLINK("https://leilaoonline.com.br/lote/detalhe/319395", "015")</f>
      </c>
      <c r="B16" s="4" t="s">
        <f>=HYPERLINK("https://leilaoonline.com.br/lote/detalhe/319395",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=HYPERLINK("https://leilaoonline.com.br/lote/detalhe/320047", "017")</f>
      </c>
      <c r="B17" s="4" t="s">
        <f>=HYPERLINK("https://leilaoonline.com.br/lote/detalhe/320047", "veja o vídeo!! I/FIAT PALIO ATTRACT 1.0; 2015/2016; VERMELHA; ALCO./GASOL.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=HYPERLINK("https://leilaoonline.com.br/lote/detalhe/319396", "020")</f>
      </c>
      <c r="B18" s="4" t="s">
        <f>=HYPERLINK("https://leilaoonline.com.br/lote/detalhe/319396", "veja o vídeo!! VW/FUSCA 1300; 1968/1968; VERDE; GASOLINA - FUNCIONANDO")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=HYPERLINK("https://leilaoonline.com.br/lote/detalhe/319399", "025")</f>
      </c>
      <c r="B19" s="4" t="s">
        <f>=HYPERLINK("https://leilaoonline.com.br/lote/detalhe/319399", "veja o vídeo!! CITROEN/AIRCROSS LIVE MT; 2018/2019; VERMELHA; ALCO./GASOL.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=HYPERLINK("https://leilaoonline.com.br/lote/detalhe/319398", "030")</f>
      </c>
      <c r="B20" s="4" t="s">
        <f>=HYPERLINK("https://leilaoonline.com.br/lote/detalhe/319398", "JEEP/COMPASS TRAILHAWK D; 2017/2018; PRETA;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=HYPERLINK("https://leilaoonline.com.br/lote/detalhe/319416", "035")</f>
      </c>
      <c r="B21" s="4" t="s">
        <f>=HYPERLINK("https://leilaoonline.com.br/lote/detalhe/319416", "veja o vídeo!! MMC/ASX GLS 2WD; 2019/2020; VERMELHA; ALCO./GASOL. - FUNC. - FIPE APROX.: R$ 86.639,00")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=HYPERLINK("https://leilaoonline.com.br/lote/detalhe/319419", "040")</f>
      </c>
      <c r="B22" s="4" t="s">
        <f>=HYPERLINK("https://leilaoonline.com.br/lote/detalhe/319419", "veja o vídeo!! VW/VOYAGE CL 1.8; 1994/1995; BEGE; GASOLINA - FUNCIONANDO")</f>
      </c>
      <c r="C22" s="4" t="inlineStr">
        <is>
          <t>Vendido</t>
        </is>
      </c>
      <c r="D22" s="4" t="inlineStr">
        <is>
          <t>27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=HYPERLINK("https://leilaoonline.com.br/lote/detalhe/319421", "045")</f>
      </c>
      <c r="B23" s="4" t="s">
        <f>=HYPERLINK("https://leilaoonline.com.br/lote/detalhe/319421", "HONDA/CB 300R; 2009/2010; AMARELA;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=HYPERLINK("https://leilaoonline.com.br/lote/detalhe/319386", "050")</f>
      </c>
      <c r="B24" s="4" t="s">
        <f>=HYPERLINK("https://leilaoonline.com.br/lote/detalhe/319386", "veja o vídeo!! CHEV/TRACKER T A; 2020/2021; CINZA; ALCO./GASOL. - FUNC. - FIPE APROX.: R$ 88.694,00")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55.750,00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=HYPERLINK("https://leilaoonline.com.br/lote/detalhe/319411", "055")</f>
      </c>
      <c r="B25" s="4" t="s">
        <f>=HYPERLINK("https://leilaoonline.com.br/lote/detalhe/319411", "veja o vídeo!! I/AUDI A4 2.0T 180HP; 2011/2011; PRETA; GASOLINA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=HYPERLINK("https://leilaoonline.com.br/lote/detalhe/319413", "060")</f>
      </c>
      <c r="B26" s="4" t="s">
        <f>=HYPERLINK("https://leilaoonline.com.br/lote/detalhe/319413", "HONDA/FIT LX CVT; 2015/2015; CINZA; ALCO./GASOL. - FUNCIONANDO")</f>
      </c>
      <c r="C26" s="4" t="inlineStr">
        <is>
          <t>Vendido</t>
        </is>
      </c>
      <c r="D26" s="4" t="inlineStr">
        <is>
          <t>17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=HYPERLINK("https://leilaoonline.com.br/lote/detalhe/319417", "065")</f>
      </c>
      <c r="B27" s="4" t="s">
        <f>=HYPERLINK("https://leilaoonline.com.br/lote/detalhe/319417", "RENAULT/SANDERO DYNA 16R; 2015/2015;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=HYPERLINK("https://leilaoonline.com.br/lote/detalhe/319401", "070")</f>
      </c>
      <c r="B28" s="4" t="s">
        <f>=HYPERLINK("https://leilaoonline.com.br/lote/detalhe/319401", "I/NISSAN SENTRA S; 2007/2008; PRETA; GASOLINA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=HYPERLINK("https://leilaoonline.com.br/lote/detalhe/319390", "075")</f>
      </c>
      <c r="B29" s="4" t="s">
        <f>=HYPERLINK("https://leilaoonline.com.br/lote/detalhe/319390", "veja o vídeo!! I/FORD EDGE V6 FWD; 2014/2014; PRETA; GASOLINA - FUNCIONANDO")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=HYPERLINK("https://leilaoonline.com.br/lote/detalhe/319409", "080")</f>
      </c>
      <c r="B30" s="4" t="s">
        <f>=HYPERLINK("https://leilaoonline.com.br/lote/detalhe/319409", "veja o vídeo!! I/RENAULT FLUENCE DYN PL; 2016/2017; PRATA;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=HYPERLINK("https://leilaoonline.com.br/lote/detalhe/319380", "085")</f>
      </c>
      <c r="B31" s="4" t="s">
        <f>=HYPERLINK("https://leilaoonline.com.br/lote/detalhe/319380", "veja o vídeo!! I/FORD RANGER LTDPCD3D4A; 2024/2024; CINZA; DIESEL - FUNC. - FIPE APROX.: R$ 292.500,00")</f>
      </c>
      <c r="C31" s="4" t="inlineStr">
        <is>
          <t>Não vendido</t>
        </is>
      </c>
      <c r="D31" s="4" t="inlineStr">
        <is>
          <t>44</t>
        </is>
      </c>
      <c r="E31" s="5" t="inlineStr">
        <is>
          <t>177.500,00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=HYPERLINK("https://leilaoonline.com.br/lote/detalhe/319381", "090")</f>
      </c>
      <c r="B32" s="4" t="s">
        <f>=HYPERLINK("https://leilaoonline.com.br/lote/detalhe/319381", "veja o vídeo!! CHEV/PRISMA 1.4MT LT; 2014/2015;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=HYPERLINK("https://leilaoonline.com.br/lote/detalhe/319385", "095")</f>
      </c>
      <c r="B33" s="4" t="s">
        <f>=HYPERLINK("https://leilaoonline.com.br/lote/detalhe/319385", "CAMINHÃO I/JMC N900 CONVAY; 2011/2011;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=HYPERLINK("https://leilaoonline.com.br/lote/detalhe/319383", "100")</f>
      </c>
      <c r="B34" s="4" t="s">
        <f>=HYPERLINK("https://leilaoonline.com.br/lote/detalhe/319383", "veja o vídeo!! I/BMW 320I; 2019/2020; PRETA; GASOLINA - FUNCIONANDO - FIPE APROX.: R$ 202.820,00")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97.250,00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=HYPERLINK("https://leilaoonline.com.br/lote/detalhe/319384", "105")</f>
      </c>
      <c r="B35" s="4" t="s">
        <f>=HYPERLINK("https://leilaoonline.com.br/lote/detalhe/319384", "veja o vídeo!! CHEVROLET/CRUZE LT NB; 2012/2012; PRETA; ALCO./GASOL. - FUNC. - FIPE APROX.: R$ 51.001,00")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=HYPERLINK("https://leilaoonline.com.br/lote/detalhe/319410", "110")</f>
      </c>
      <c r="B36" s="4" t="s">
        <f>=HYPERLINK("https://leilaoonline.com.br/lote/detalhe/319410", "veja o vídeo!! FIAT/TORO VOLCANO AT D4; 2018/2019; PRETA; DIESEL - FUNCIONANDO")</f>
      </c>
      <c r="C36" s="4" t="inlineStr">
        <is>
          <t>Não vendido</t>
        </is>
      </c>
      <c r="D36" s="4" t="inlineStr">
        <is>
          <t>42</t>
        </is>
      </c>
      <c r="E36" s="5" t="inlineStr">
        <is>
          <t>65.500,00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=HYPERLINK("https://leilaoonline.com.br/lote/detalhe/319412", "115")</f>
      </c>
      <c r="B37" s="4" t="s">
        <f>=HYPERLINK("https://leilaoonline.com.br/lote/detalhe/319412", "veja o vídeo!! VW/GOL GLI 1.8; 1995/1995; PRATA; GASOLINA - FUNCIONANDO")</f>
      </c>
      <c r="C37" s="4" t="inlineStr">
        <is>
          <t>Vendido</t>
        </is>
      </c>
      <c r="D37" s="4" t="inlineStr">
        <is>
          <t>27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=HYPERLINK("https://leilaoonline.com.br/lote/detalhe/319388", "120")</f>
      </c>
      <c r="B38" s="4" t="s">
        <f>=HYPERLINK("https://leilaoonline.com.br/lote/detalhe/319388", "veja o video!! IMP/IVECOFIAT D T3510VB1; 1999/1999; COR BRANCA; DIESEL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=HYPERLINK("https://leilaoonline.com.br/lote/detalhe/319420", "125")</f>
      </c>
      <c r="B39" s="4" t="s">
        <f>=HYPERLINK("https://leilaoonline.com.br/lote/detalhe/319420", "veja o vídeo!! I/LR FREELANDER 2 SE I6; 2007/2008; PRETA;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=HYPERLINK("https://leilaoonline.com.br/lote/detalhe/319393", "130")</f>
      </c>
      <c r="B40" s="4" t="s">
        <f>=HYPERLINK("https://leilaoonline.com.br/lote/detalhe/319393", "PEUGEOT/208 GRIFFE A; 2013/2014; PRETA;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=HYPERLINK("https://leilaoonline.com.br/lote/detalhe/319387", "135")</f>
      </c>
      <c r="B41" s="4" t="s">
        <f>=HYPERLINK("https://leilaoonline.com.br/lote/detalhe/319387", "IMP/SUZUKI VITARA; 1993/1994; CINZA;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=HYPERLINK("https://leilaoonline.com.br/lote/detalhe/319379", "140")</f>
      </c>
      <c r="B42" s="4" t="s">
        <f>=HYPERLINK("https://leilaoonline.com.br/lote/detalhe/319379", "veja o vídeo!! CAMINHÃO GM/CHEVROLET C40; ANO 1990; COR BRANCA; COMB. DIESEL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41.250,00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=HYPERLINK("https://leilaoonline.com.br/lote/detalhe/319408", "145")</f>
      </c>
      <c r="B43" s="4" t="s">
        <f>=HYPERLINK("https://leilaoonline.com.br/lote/detalhe/319408", "veja o vídeo!! FIAT/UNO VIVACE 1.0; 2013/2014;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=HYPERLINK("https://leilaoonline.com.br/lote/detalhe/319382", "155")</f>
      </c>
      <c r="B44" s="4" t="s">
        <f>=HYPERLINK("https://leilaoonline.com.br/lote/detalhe/319382", "CAMINHÃO FORD/F4000; ANO 1977/1977; COR AZUL; COMB. DIESEL; C/ PRANCHA 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=HYPERLINK("https://leilaoonline.com.br/lote/detalhe/319397", "160")</f>
      </c>
      <c r="B45" s="4" t="s">
        <f>=HYPERLINK("https://leilaoonline.com.br/lote/detalhe/319397", "I/HYUNDAI SANTAFE GLS V6; 2009/2010; PRATA; GASOLINA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=HYPERLINK("https://leilaoonline.com.br/lote/detalhe/319400", "165")</f>
      </c>
      <c r="B46" s="4" t="s">
        <f>=HYPERLINK("https://leilaoonline.com.br/lote/detalhe/319400", "veja o vídeo!! YAMAHA/MT09 ABS; 2020/2021; CINZA; GASOLINA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=HYPERLINK("https://leilaoonline.com.br/lote/detalhe/319414", "170")</f>
      </c>
      <c r="B47" s="4" t="s">
        <f>=HYPERLINK("https://leilaoonline.com.br/lote/detalhe/319414", "veja o vídeo!! CHEVROLET/S10 LT DD4A; 2014/2014; PRATA; DIESEL - FUNCIONANDO")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69.500,00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=HYPERLINK("https://leilaoonline.com.br/lote/detalhe/319391", "175")</f>
      </c>
      <c r="B48" s="4" t="s">
        <f>=HYPERLINK("https://leilaoonline.com.br/lote/detalhe/319391", "VW/PARATI GL 1.8; 1994/1994; AZUL; GASOLINA - FUNCIONANDO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=HYPERLINK("https://leilaoonline.com.br/lote/detalhe/319407", "180")</f>
      </c>
      <c r="B49" s="4" t="s">
        <f>=HYPERLINK("https://leilaoonline.com.br/lote/detalhe/319407", "FORD/ECOSPORT XLS1.6FLEX; 2006/2006; PRATA;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=HYPERLINK("https://leilaoonline.com.br/lote/detalhe/319394", "185")</f>
      </c>
      <c r="B50" s="4" t="s">
        <f>=HYPERLINK("https://leilaoonline.com.br/lote/detalhe/319394", "FIAT/IDEA ESSENCE 1.6; 2013/2013; PRATA; ALCO./GASOL.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=HYPERLINK("https://leilaoonline.com.br/lote/detalhe/319423", "190")</f>
      </c>
      <c r="B51" s="4" t="s">
        <f>=HYPERLINK("https://leilaoonline.com.br/lote/detalhe/319423", "GURGEL/BR 800; 1991/1991; BEGE;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