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CAMINHÕES: 2 FM 500 19/20 - TRATORES - STRADA - DIVERSOS LOTES DE PEÇAS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=HYPERLINK("https://leilaoonline.com.br/lote/detalhe/313128", "1547")</f>
      </c>
      <c r="B11" s="4" t="s">
        <f>=HYPERLINK("https://leilaoonline.com.br/lote/detalhe/313128", " LOTE CONTENDO: 1 VÁVULA ESFERA BIPARTIDA 8"; E 6 VÁVULAS ESFERA BIPARTIDA  6" - LOC. MONTE BELO/MG")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=HYPERLINK("https://leilaoonline.com.br/lote/detalhe/313127", "1549")</f>
      </c>
      <c r="B12" s="4" t="s">
        <f>=HYPERLINK("https://leilaoonline.com.br/lote/detalhe/313127", " LOTE CONTENDO: 1 REDUTOR; E 1 REDUTOR (202500256) - LOC. MONTE BELO/MG")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=HYPERLINK("https://leilaoonline.com.br/lote/detalhe/313134", "1550")</f>
      </c>
      <c r="B13" s="4" t="s">
        <f>=HYPERLINK("https://leilaoonline.com.br/lote/detalhe/313134", " LOTE CONTENDO: 3 - EIXOS EXCÊNTRICOS - LOC. MONTE BELO/MG")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=HYPERLINK("https://leilaoonline.com.br/lote/detalhe/313136", "1551")</f>
      </c>
      <c r="B14" s="4" t="s">
        <f>=HYPERLINK("https://leilaoonline.com.br/lote/detalhe/313136", " LOTE CONTENDO: 1 - MOTOR DONAR 3,2CV; 1 - CONJUNTO MOTOR/REDUTOR/BOMBA ; 2 - MOTORES MAVI_UHDE 1,5CV - LOC. MONTE BELO/MG")</f>
      </c>
      <c r="C14" s="4" t="inlineStr">
        <is>
          <t>Vendido</t>
        </is>
      </c>
      <c r="D14" s="4" t="inlineStr">
        <is>
          <t>2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=HYPERLINK("https://leilaoonline.com.br/lote/detalhe/313132", "1552")</f>
      </c>
      <c r="B15" s="4" t="s">
        <f>=HYPERLINK("https://leilaoonline.com.br/lote/detalhe/313132", " LOTE CONTENDO: 1 - MOTOR  WEG 180 -30CV; 1 - MOTOR WEG 30CV; 1 - MOTOR BÚFALO 6CV ( 202500667); 1 - MOTOR KOHBACH 7,5CV; 1 - MOTOR WEG 132M 10CV - LOC. MONTE BELO/MG")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=HYPERLINK("https://leilaoonline.com.br/lote/detalhe/313135", "1553")</f>
      </c>
      <c r="B16" s="4" t="s">
        <f>=HYPERLINK("https://leilaoonline.com.br/lote/detalhe/313135", " 1 TANQUE INOX COM MEXEDOR, CAPACIDADE 1000 LITROS, COM REDUTOR E MOTOR - LOC. MONTE BELO/MG")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=HYPERLINK("https://leilaoonline.com.br/lote/detalhe/313139", "1554")</f>
      </c>
      <c r="B17" s="4" t="s">
        <f>=HYPERLINK("https://leilaoonline.com.br/lote/detalhe/313139", " 1 PONTE ROLANTE FEBA - CAPACIDADE 4,0 T - PV 2371-2 - ANO 2021 - LOC. MONTE BELO/MG")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=HYPERLINK("https://leilaoonline.com.br/lote/detalhe/313142", "1555")</f>
      </c>
      <c r="B18" s="4" t="s">
        <f>=HYPERLINK("https://leilaoonline.com.br/lote/detalhe/313142", " 1 TRANSFORMADOR À SECO WEG, TENSÃO ENTRADA = 13,8 KV (TRIÂNGULO) (COM MUDANÇA DE TAP) COM GABINETE, TENSÃO SAÍDA = 690V (ESTRELA) - LOC. MONTE BELO/MG")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=HYPERLINK("https://leilaoonline.com.br/lote/detalhe/313133", "1556")</f>
      </c>
      <c r="B19" s="4" t="s">
        <f>=HYPERLINK("https://leilaoonline.com.br/lote/detalhe/313133", " LOTE CONTENDO: 1 CAIXA SEPARADORA ÁGUA/ÓLEO; 1 CONDENSADORA AR COND.; 2 BOMBAS DE ABASTECIMENTO; 1 BALANÇA (202001324) - LOC. MONTE BELO/MG")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=HYPERLINK("https://leilaoonline.com.br/lote/detalhe/313137", "1557")</f>
      </c>
      <c r="B20" s="4" t="s">
        <f>=HYPERLINK("https://leilaoonline.com.br/lote/detalhe/313137", " LOTE CONTENDO: 1 CIRCULADOR MECÂNICO TORKMIX MOD. TKFWB - 1150 2C/VS/A/E/I/M - 55KW; 1 CIRCULADOR MECÂNICO TORKMIX MOD. TKFWB - 1200 2C/VS/A/E/I/M - 45KW; 1 CIRCULADOR MECÂNICO CESTARI 1 CV - LOC. MONTE BELO/MG")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=HYPERLINK("https://leilaoonline.com.br/lote/detalhe/313131", "1558")</f>
      </c>
      <c r="B21" s="4" t="s">
        <f>=HYPERLINK("https://leilaoonline.com.br/lote/detalhe/313131", " 1 FILTRO ROTATIVO 13X28 MAUSA COM DUPLO ACIONAMENTO COMPLETO, CAPACIDADE 42KG/TN (ACOMPANHADO BOMBA VÁCUO DOSITEC, ESTEIRA RETIRADA DE TORTA) - LOC. MONTE BELO/MG")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13.250,00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=HYPERLINK("https://leilaoonline.com.br/lote/detalhe/313143", "1559")</f>
      </c>
      <c r="B22" s="4" t="s">
        <f>=HYPERLINK("https://leilaoonline.com.br/lote/detalhe/313143", " 1 FILTRO XAROPE - LOC. MONTE BELO/MG")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=HYPERLINK("https://leilaoonline.com.br/lote/detalhe/313129", "1560")</f>
      </c>
      <c r="B23" s="4" t="s">
        <f>=HYPERLINK("https://leilaoonline.com.br/lote/detalhe/313129", " LOTE CONTENDO: 1 NOBREAK 3200VA (202000000252 ); E 2 NOBREAK 2200VA (202000000436 ) - LOC. MONTE BELO/MG")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=HYPERLINK("https://leilaoonline.com.br/lote/detalhe/313144", "1561")</f>
      </c>
      <c r="B24" s="4" t="s">
        <f>=HYPERLINK("https://leilaoonline.com.br/lote/detalhe/313144", " LOTE CONTENDO: 1 SERVIDOR DELL POWEREDGE 1950; 1 SERVIDOR DELL POWEREDGE 2950; 1 SERVIDOR DELL POWEREDGE 2950; 1 SERVIDOR DELL POWEREDGE R710 - LOC. MONTE BELO/MG")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=HYPERLINK("https://leilaoonline.com.br/lote/detalhe/313138", "1562")</f>
      </c>
      <c r="B25" s="4" t="s">
        <f>=HYPERLINK("https://leilaoonline.com.br/lote/detalhe/313138", " 1 HILLO PARA 35 TON. - LOC. MONTE BELO/MG")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=HYPERLINK("https://leilaoonline.com.br/lote/detalhe/313140", "1563")</f>
      </c>
      <c r="B26" s="4" t="s">
        <f>=HYPERLINK("https://leilaoonline.com.br/lote/detalhe/313140", " LOTE CONTENDO: 3 AQUECEDORES 100M3; E 1 BALÃO DE FLASH - LOC. MONTE BELO/MG")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=HYPERLINK("https://leilaoonline.com.br/lote/detalhe/313145", "1564")</f>
      </c>
      <c r="B27" s="4" t="s">
        <f>=HYPERLINK("https://leilaoonline.com.br/lote/detalhe/313145", " 2 EXAUSTORES COMPLETO – MARCA LCI – MOD. PAC -18-2360-SI/3 LCI - LOC. MONTE BELO/MG")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=HYPERLINK("https://leilaoonline.com.br/lote/detalhe/313130", "1565")</f>
      </c>
      <c r="B28" s="4" t="s">
        <f>=HYPERLINK("https://leilaoonline.com.br/lote/detalhe/313130", " 1 TANQUE DE 12.000 LITROS - LOC. MONTE BELO/MG")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=HYPERLINK("https://leilaoonline.com.br/lote/detalhe/313146", "1566")</f>
      </c>
      <c r="B29" s="4" t="s">
        <f>=HYPERLINK("https://leilaoonline.com.br/lote/detalhe/313146", " LOTE CONTENDO: 1 PENEIRA VIBRATÓRIA; 1 EXAUSTOR; E 1 TANQUE DE 5.000 LITROS - LOC. MONTE BELO/MG")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=HYPERLINK("https://leilaoonline.com.br/lote/detalhe/313148", "1569")</f>
      </c>
      <c r="B30" s="4" t="s">
        <f>=HYPERLINK("https://leilaoonline.com.br/lote/detalhe/313148", " COLHEDORA JOHN DEERE CH570 - ANO 2016 - EQP.104118 - LOC. MONTE BELO/MG")</f>
      </c>
      <c r="C30" s="4" t="inlineStr">
        <is>
          <t>Vendido</t>
        </is>
      </c>
      <c r="D30" s="4" t="inlineStr">
        <is>
          <t>3</t>
        </is>
      </c>
      <c r="E30" s="5" t="inlineStr">
        <is>
          <t>22.000,00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=HYPERLINK("https://leilaoonline.com.br/lote/detalhe/313149", "1570")</f>
      </c>
      <c r="B31" s="4" t="s">
        <f>=HYPERLINK("https://leilaoonline.com.br/lote/detalhe/313149", " TRATOR JOHN DEERE 6180 - ANO 2012 - EQP.103032 - LOC. MONTE BELO/MG")</f>
      </c>
      <c r="C31" s="4" t="inlineStr">
        <is>
          <t>Vendido</t>
        </is>
      </c>
      <c r="D31" s="4" t="inlineStr">
        <is>
          <t>46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=HYPERLINK("https://leilaoonline.com.br/lote/detalhe/313147", "1571")</f>
      </c>
      <c r="B32" s="4" t="s">
        <f>=HYPERLINK("https://leilaoonline.com.br/lote/detalhe/313147", " DISTRIBUIDOR DE ADUBO 2 LINHAS DMB - ANO 2015 - EQP.109098; JUNTAMENTE COM AS PEÇAS, APROX. 187 ITENS - (VEJA DESCRITIVO DE ITENS) - LOC. MONTE BELO/MG")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=HYPERLINK("https://leilaoonline.com.br/lote/detalhe/313154", "1572")</f>
      </c>
      <c r="B33" s="4" t="s">
        <f>=HYPERLINK("https://leilaoonline.com.br/lote/detalhe/313154", " TRATOR JOHN DEERE 7210 - ANO 2017 - EQP.103085 - LOC. MONTE BELO/MG")</f>
      </c>
      <c r="C33" s="4" t="inlineStr">
        <is>
          <t>Vendido</t>
        </is>
      </c>
      <c r="D33" s="4" t="inlineStr">
        <is>
          <t>26</t>
        </is>
      </c>
      <c r="E33" s="5" t="inlineStr">
        <is>
          <t>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=HYPERLINK("https://leilaoonline.com.br/lote/detalhe/313150", "1573")</f>
      </c>
      <c r="B34" s="4" t="s">
        <f>=HYPERLINK("https://leilaoonline.com.br/lote/detalhe/313150", " CAMINHÃO VOLVO FM 500 6X4T - ANO 2019/2020 - BRANCO - EQP.102056; JUNTAMENTE COM AS PEÇAS, APROX. 770 ITENS (VEJA DESCRITIVO DE ITENS) - LOC. MONTE BELO/MG")</f>
      </c>
      <c r="C34" s="4" t="inlineStr">
        <is>
          <t>Vendido</t>
        </is>
      </c>
      <c r="D34" s="4" t="inlineStr">
        <is>
          <t>31</t>
        </is>
      </c>
      <c r="E34" s="5" t="inlineStr">
        <is>
          <t>182.500,00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=HYPERLINK("https://leilaoonline.com.br/lote/detalhe/313155", "1574")</f>
      </c>
      <c r="B35" s="4" t="s">
        <f>=HYPERLINK("https://leilaoonline.com.br/lote/detalhe/313155", " CAMINHÃO MERCEDES BENZ L2325 - (TANQUE) - ANO 1991/1991 - AZUL - EQP.102031; JUNTAMENTE COM AS PEÇAS, APROX. 281 ITENS - (VEJA DESCRITIVO DE ITENS) - LOC. MONTE BELO/MG")</f>
      </c>
      <c r="C35" s="4" t="inlineStr">
        <is>
          <t>Vendido</t>
        </is>
      </c>
      <c r="D35" s="4" t="inlineStr">
        <is>
          <t>26</t>
        </is>
      </c>
      <c r="E35" s="5" t="inlineStr">
        <is>
          <t>55.000,00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=HYPERLINK("https://leilaoonline.com.br/lote/detalhe/313152", "1575")</f>
      </c>
      <c r="B36" s="4" t="s">
        <f>=HYPERLINK("https://leilaoonline.com.br/lote/detalhe/313152", " CAMINHÃO VOLKSWAGEN 31.320 CNC 6X4 - ANO 2008/2008 - BRANCO -  EQP. 102037; JUNTAMENTE COM AS PEÇAS, APROX. 4 ITENS -  (VEJA DESCRITIVO DE ITENS) - LOC. MONTE BELO/MG")</f>
      </c>
      <c r="C36" s="4" t="inlineStr">
        <is>
          <t>Vendido</t>
        </is>
      </c>
      <c r="D36" s="4" t="inlineStr">
        <is>
          <t>85</t>
        </is>
      </c>
      <c r="E36" s="5" t="inlineStr">
        <is>
          <t>135.000,00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=HYPERLINK("https://leilaoonline.com.br/lote/detalhe/313156", "1577")</f>
      </c>
      <c r="B37" s="4" t="s">
        <f>=HYPERLINK("https://leilaoonline.com.br/lote/detalhe/313156", " TRATOR JOHN DEERE 6180 J - ANO 2012 - EQP.103033 - LOC. MONTE BELO/MG")</f>
      </c>
      <c r="C37" s="4" t="inlineStr">
        <is>
          <t>Vendido</t>
        </is>
      </c>
      <c r="D37" s="4" t="inlineStr">
        <is>
          <t>45</t>
        </is>
      </c>
      <c r="E37" s="5" t="inlineStr">
        <is>
          <t>69.000,00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=HYPERLINK("https://leilaoonline.com.br/lote/detalhe/313153", "1578")</f>
      </c>
      <c r="B38" s="4" t="s">
        <f>=HYPERLINK("https://leilaoonline.com.br/lote/detalhe/313153", " DISTRIBUIDOR DE ADUBO 2 LINHAS DMB - ANO  2015 - EQP.109099 - LOC. MONTE BELO/MG")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=HYPERLINK("https://leilaoonline.com.br/lote/detalhe/313151", "1579")</f>
      </c>
      <c r="B39" s="4" t="s">
        <f>=HYPERLINK("https://leilaoonline.com.br/lote/detalhe/313151", " SUCATA CAMINHÃO VOLKSWAGEN 31.320 CNC 6X4 - ANO 2009/2009 - (VENDA COMO SUCATA) - BRANCO - EQP.221 - LOC. MONTE BELO/MG")</f>
      </c>
      <c r="C39" s="4" t="inlineStr">
        <is>
          <t>Não vendido</t>
        </is>
      </c>
      <c r="D39" s="4" t="inlineStr">
        <is>
          <t>58</t>
        </is>
      </c>
      <c r="E39" s="5" t="inlineStr">
        <is>
          <t>59.000,00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=HYPERLINK("https://leilaoonline.com.br/lote/detalhe/313157", "1580")</f>
      </c>
      <c r="B40" s="4" t="s">
        <f>=HYPERLINK("https://leilaoonline.com.br/lote/detalhe/313157", " LOTE CONTENDO 7 ROÇADEIRAS - LOC. MONTE BELO/MG")</f>
      </c>
      <c r="C40" s="4" t="inlineStr">
        <is>
          <t>Vendido</t>
        </is>
      </c>
      <c r="D40" s="4" t="inlineStr">
        <is>
          <t>31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=HYPERLINK("https://leilaoonline.com.br/lote/detalhe/313161", "1581")</f>
      </c>
      <c r="B41" s="4" t="s">
        <f>=HYPERLINK("https://leilaoonline.com.br/lote/detalhe/313161", " DISTRIBUIDOR DE TORTA FILTRO SMR 602 - ANO 2005 - EQP.109005 - LOC. MONTE BELO/MG")</f>
      </c>
      <c r="C41" s="4" t="inlineStr">
        <is>
          <t>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=HYPERLINK("https://leilaoonline.com.br/lote/detalhe/313159", "1582")</f>
      </c>
      <c r="B42" s="4" t="s">
        <f>=HYPERLINK("https://leilaoonline.com.br/lote/detalhe/313159", " TRATOR SOLIS 26 - ANO 2021 - EQP.107050 - LOC. MONTE BELO/MG")</f>
      </c>
      <c r="C42" s="4" t="inlineStr">
        <is>
          <t>Vendido</t>
        </is>
      </c>
      <c r="D42" s="4" t="inlineStr">
        <is>
          <t>34</t>
        </is>
      </c>
      <c r="E42" s="5" t="inlineStr">
        <is>
          <t>53.000,00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=HYPERLINK("https://leilaoonline.com.br/lote/detalhe/313158", "1583")</f>
      </c>
      <c r="B43" s="4" t="s">
        <f>=HYPERLINK("https://leilaoonline.com.br/lote/detalhe/313158", " LOTE CONTENDO 2 ROÇADEIRAS - EQP. 9155/6 - LOC. MONTE BELO/MG")</f>
      </c>
      <c r="C43" s="4" t="inlineStr">
        <is>
          <t>Vendido</t>
        </is>
      </c>
      <c r="D43" s="4" t="inlineStr">
        <is>
          <t>57</t>
        </is>
      </c>
      <c r="E43" s="5" t="inlineStr">
        <is>
          <t>9.300,00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=HYPERLINK("https://leilaoonline.com.br/lote/detalhe/313163", "1584")</f>
      </c>
      <c r="B44" s="4" t="s">
        <f>=HYPERLINK("https://leilaoonline.com.br/lote/detalhe/313163", " CAMINHÃO VOLVO FM 500 6X4T - ANO 2019/2020 - BRANCO - EQP.102057 - LOC. MONTE BELO/MG")</f>
      </c>
      <c r="C44" s="4" t="inlineStr">
        <is>
          <t>Vendido</t>
        </is>
      </c>
      <c r="D44" s="4" t="inlineStr">
        <is>
          <t>32</t>
        </is>
      </c>
      <c r="E44" s="5" t="inlineStr">
        <is>
          <t>185.000,00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=HYPERLINK("https://leilaoonline.com.br/lote/detalhe/313160", "1585")</f>
      </c>
      <c r="B45" s="4" t="s">
        <f>=HYPERLINK("https://leilaoonline.com.br/lote/detalhe/313160", " TRATOR SOLIS 26 - ANO 2021 - EQP.107048 - LOC. MONTE BELO/MG")</f>
      </c>
      <c r="C45" s="4" t="inlineStr">
        <is>
          <t>Vendido</t>
        </is>
      </c>
      <c r="D45" s="4" t="inlineStr">
        <is>
          <t>33</t>
        </is>
      </c>
      <c r="E45" s="5" t="inlineStr">
        <is>
          <t>52.000,00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=HYPERLINK("https://leilaoonline.com.br/lote/detalhe/313165", "1586")</f>
      </c>
      <c r="B46" s="4" t="s">
        <f>=HYPERLINK("https://leilaoonline.com.br/lote/detalhe/313165", " FIAT STRADA WORKING - ANO 2016/2016 - BRANCO - EQP.101066 - LOC. MONTE BELO/MG")</f>
      </c>
      <c r="C46" s="4" t="inlineStr">
        <is>
          <t>Vendido</t>
        </is>
      </c>
      <c r="D46" s="4" t="inlineStr">
        <is>
          <t>27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=HYPERLINK("https://leilaoonline.com.br/lote/detalhe/313164", "1587")</f>
      </c>
      <c r="B47" s="4" t="s">
        <f>=HYPERLINK("https://leilaoonline.com.br/lote/detalhe/313164", " FIAT STRADA WORKING - ANO 2015/2016- BRANCO - EQP. 101093 - LOC. MONTE BELO/MG")</f>
      </c>
      <c r="C47" s="4" t="inlineStr">
        <is>
          <t>Vendido</t>
        </is>
      </c>
      <c r="D47" s="4" t="inlineStr">
        <is>
          <t>15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=HYPERLINK("https://leilaoonline.com.br/lote/detalhe/313162", "1588")</f>
      </c>
      <c r="B48" s="4" t="s">
        <f>=HYPERLINK("https://leilaoonline.com.br/lote/detalhe/313162", " LOTE CONTENDO APROX. 1.055 ITENS DE PEÇAS DE REBOQUE - (VEJA DESCRITIVO DE ITENS) - LOC. MONTE BELO/MG")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=HYPERLINK("https://leilaoonline.com.br/lote/detalhe/313166", "1589")</f>
      </c>
      <c r="B49" s="4" t="s">
        <f>=HYPERLINK("https://leilaoonline.com.br/lote/detalhe/313166", " LOTE CONTENDO APROX. 1.563 ITENS DE PEÇAS AUTOMOTIVAS - (VEJA DESCRITIVO DE ITENS) - LOC. MONTE BELO/MG")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=HYPERLINK("https://leilaoonline.com.br/lote/detalhe/313167", "1590")</f>
      </c>
      <c r="B50" s="4" t="s">
        <f>=HYPERLINK("https://leilaoonline.com.br/lote/detalhe/313167", " LOTE CONTENDO APROX. 815 ITENS DE PEÇAS INDUSTRIAIS - (VEJA DESCRITIVO DE ITENS) - LOC. MONTE BELO/MG")</f>
      </c>
      <c r="C50" s="4" t="inlineStr">
        <is>
          <t>Vendido</t>
        </is>
      </c>
      <c r="D50" s="4" t="inlineStr">
        <is>
          <t>13</t>
        </is>
      </c>
      <c r="E50" s="5" t="inlineStr">
        <is>
          <t>5.000,00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2026-04-16T05:58:47.00Z</dcterms:created>
  <dc:creator>Tellks Tecnologia</dc:creator>
  <cp:revision>0</cp:revision>
</cp:coreProperties>
</file>