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PRENSAS HIDRÁUL. • COMPRESSORES • TORNO MECÂNICO • MOTORES • EMPILHADEIRA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08/07/2025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=HYPERLINK("https://leilaoonline.com.br/lote/detalhe/285302", "001")</f>
      </c>
      <c r="B11" s="4" t="s">
        <f>=HYPERLINK("https://leilaoonline.com.br/lote/detalhe/285302", "PRENSA HIDRÁULICA MULLER; CAP 100 TON NR100 ")</f>
      </c>
      <c r="C11" s="4" t="inlineStr">
        <is>
          <t>Vendido</t>
        </is>
      </c>
      <c r="D11" s="4" t="inlineStr">
        <is>
          <t>2</t>
        </is>
      </c>
      <c r="E11" s="5" t="inlineStr">
        <is>
          <t>46.250,00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=HYPERLINK("https://leilaoonline.com.br/lote/detalhe/285308", "002")</f>
      </c>
      <c r="B12" s="4" t="s">
        <f>=HYPERLINK("https://leilaoonline.com.br/lote/detalhe/285308", "REATOR BATEDOR AÇO INÓX 1/2 CANA 1000 LITROS")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22.000,00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=HYPERLINK("https://leilaoonline.com.br/lote/detalhe/285312", "003")</f>
      </c>
      <c r="B13" s="4" t="s">
        <f>=HYPERLINK("https://leilaoonline.com.br/lote/detalhe/285312", "COMPRESSOR ATLAS COPCO GX7 C1373")</f>
      </c>
      <c r="C13" s="4" t="inlineStr">
        <is>
          <t>Vendido</t>
        </is>
      </c>
      <c r="D13" s="4" t="inlineStr">
        <is>
          <t>9</t>
        </is>
      </c>
      <c r="E13" s="5" t="inlineStr">
        <is>
          <t>4.500,00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=HYPERLINK("https://leilaoonline.com.br/lote/detalhe/285309", "004")</f>
      </c>
      <c r="B14" s="4" t="s">
        <f>=HYPERLINK("https://leilaoonline.com.br/lote/detalhe/285309", "VARREDEIRA DE PISO DIRIGÍVEL TENNANT GÁS GLP - NO ESTADO")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=HYPERLINK("https://leilaoonline.com.br/lote/detalhe/285315", "005")</f>
      </c>
      <c r="B15" s="4" t="s">
        <f>=HYPERLINK("https://leilaoonline.com.br/lote/detalhe/285315", "TORNO MECÂNICO IMOR OFICINA 650")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35.000,00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=HYPERLINK("https://leilaoonline.com.br/lote/detalhe/285305", "006")</f>
      </c>
      <c r="B16" s="4" t="s">
        <f>=HYPERLINK("https://leilaoonline.com.br/lote/detalhe/285305", "MOTOR 60 CV E UNIDADE COMPRESSOR PARAFUSO")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7.500,00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=HYPERLINK("https://leilaoonline.com.br/lote/detalhe/285313", "007")</f>
      </c>
      <c r="B17" s="4" t="s">
        <f>=HYPERLINK("https://leilaoonline.com.br/lote/detalhe/285313", "PRENSA HIDRÁULICA MOTORIZADA NOWAK 100 TON 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20.000,00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=HYPERLINK("https://leilaoonline.com.br/lote/detalhe/285314", "008")</f>
      </c>
      <c r="B18" s="4" t="s">
        <f>=HYPERLINK("https://leilaoonline.com.br/lote/detalhe/285314", "PRENSA HIDRÁULICA TIPO C 200 TON")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=HYPERLINK("https://leilaoonline.com.br/lote/detalhe/285310", "009")</f>
      </c>
      <c r="B19" s="4" t="s">
        <f>=HYPERLINK("https://leilaoonline.com.br/lote/detalhe/285310", "MOTOR ELÉTRICO 50 CV")</f>
      </c>
      <c r="C19" s="4" t="inlineStr">
        <is>
          <t>Não vendido</t>
        </is>
      </c>
      <c r="D19" s="4" t="inlineStr">
        <is>
          <t>8</t>
        </is>
      </c>
      <c r="E19" s="5" t="inlineStr">
        <is>
          <t>4.500,00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=HYPERLINK("https://leilaoonline.com.br/lote/detalhe/285311", "010")</f>
      </c>
      <c r="B20" s="4" t="s">
        <f>=HYPERLINK("https://leilaoonline.com.br/lote/detalhe/285311", "MOTOR ELÉTRICO 50 CV")</f>
      </c>
      <c r="C20" s="4" t="inlineStr">
        <is>
          <t>Vendido</t>
        </is>
      </c>
      <c r="D20" s="4" t="inlineStr">
        <is>
          <t>8</t>
        </is>
      </c>
      <c r="E20" s="5" t="inlineStr">
        <is>
          <t>4.250,00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=HYPERLINK("https://leilaoonline.com.br/lote/detalhe/285301", "011")</f>
      </c>
      <c r="B21" s="4" t="s">
        <f>=HYPERLINK("https://leilaoonline.com.br/lote/detalhe/285301", "EMPILHADEIRA YALE 3.000KG; 3 TON; 4 METROS; C/ GNV - FUNCIONANDO")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30.000,00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=HYPERLINK("https://leilaoonline.com.br/lote/detalhe/285303", "013")</f>
      </c>
      <c r="B22" s="4" t="s">
        <f>=HYPERLINK("https://leilaoonline.com.br/lote/detalhe/285303", "MISTURADOR TIPO V; EM AÇO INÓX; 600 LITROS 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18.000,00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=HYPERLINK("https://leilaoonline.com.br/lote/detalhe/285304", "014")</f>
      </c>
      <c r="B23" s="4" t="s">
        <f>=HYPERLINK("https://leilaoonline.com.br/lote/detalhe/285304", "MISTURADOR; EM AÇO INÓX E AÇO CARBONO; MOTOR 4 WEG 40CV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=HYPERLINK("https://leilaoonline.com.br/lote/detalhe/285306", "015")</f>
      </c>
      <c r="B24" s="4" t="s">
        <f>=HYPERLINK("https://leilaoonline.com.br/lote/detalhe/285306", "MÁQUINA LANÇADORA DE BOLAS DE VÔLEI; GLOBUS WINSHOT 1500")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15.000,00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=HYPERLINK("https://leilaoonline.com.br/lote/detalhe/285307", "016")</f>
      </c>
      <c r="B25" s="4" t="s">
        <f>=HYPERLINK("https://leilaoonline.com.br/lote/detalhe/285307", "EXTRUSORA DE PLÁSTICO 60MM CIOLA")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25.000,00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=HYPERLINK("https://leilaoonline.com.br/lote/detalhe/285316", "017")</f>
      </c>
      <c r="B26" s="4" t="s">
        <f>=HYPERLINK("https://leilaoonline.com.br/lote/detalhe/285316", "CHILLER GELADEIRA MECALOR 75000 KCAL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20.000,00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=HYPERLINK("https://leilaoonline.com.br/lote/detalhe/285317", "019")</f>
      </c>
      <c r="B27" s="4" t="s">
        <f>=HYPERLINK("https://leilaoonline.com.br/lote/detalhe/285317", "CABEÇOTE DE ESPALMADEIRA PVC FACA SOBRE CILINDRO")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12.000,00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=HYPERLINK("https://leilaoonline.com.br/lote/detalhe/285318", "020")</f>
      </c>
      <c r="B28" s="4" t="s">
        <f>=HYPERLINK("https://leilaoonline.com.br/lote/detalhe/285318", "FURADEIRA FRESADORA KONE KFF50")</f>
      </c>
      <c r="C28" s="4" t="inlineStr">
        <is>
          <t>Não vendido</t>
        </is>
      </c>
      <c r="D28" s="4" t="inlineStr">
        <is>
          <t>4</t>
        </is>
      </c>
      <c r="E28" s="5" t="inlineStr">
        <is>
          <t>12.000,00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=HYPERLINK("https://leilaoonline.com.br/lote/detalhe/285769", "021")</f>
      </c>
      <c r="B29" s="4" t="s">
        <f>=HYPERLINK("https://leilaoonline.com.br/lote/detalhe/285769", "LIXADEIRA DE CINTA INDUSTRIAL LEO 7000MM")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4.500,00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=HYPERLINK("https://leilaoonline.com.br/lote/detalhe/285770", "022")</f>
      </c>
      <c r="B30" s="4" t="s">
        <f>=HYPERLINK("https://leilaoonline.com.br/lote/detalhe/285770", "LIXADEIRA DE CINTA INDUSTRIAL SICAR LS 2600 6400MM")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4.500,00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=HYPERLINK("https://leilaoonline.com.br/lote/detalhe/285771", "023")</f>
      </c>
      <c r="B31" s="4" t="s">
        <f>=HYPERLINK("https://leilaoonline.com.br/lote/detalhe/285771", "TREFILA PARA FIO DE COBRE")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4.000,00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=HYPERLINK("https://leilaoonline.com.br/lote/detalhe/285772", "024")</f>
      </c>
      <c r="B32" s="4" t="s">
        <f>=HYPERLINK("https://leilaoonline.com.br/lote/detalhe/285772", "FORNO DUPLO PARA FUNDIÇÃO")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4.000,00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=HYPERLINK("https://leilaoonline.com.br/lote/detalhe/285773", "025")</f>
      </c>
      <c r="B33" s="4" t="s">
        <f>=HYPERLINK("https://leilaoonline.com.br/lote/detalhe/285773", "SERRA CIRCULAR ROBUSTA")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=HYPERLINK("https://leilaoonline.com.br/lote/detalhe/285319", "026")</f>
      </c>
      <c r="B34" s="4" t="s">
        <f>=HYPERLINK("https://leilaoonline.com.br/lote/detalhe/285319", "MOTOR DIESEL YANMAR")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=HYPERLINK("https://leilaoonline.com.br/lote/detalhe/285320", "027")</f>
      </c>
      <c r="B35" s="4" t="s">
        <f>=HYPERLINK("https://leilaoonline.com.br/lote/detalhe/285320", "FILTRO MANGA ASPIRADOR DE PÓ COM VENTOINHA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=HYPERLINK("https://leilaoonline.com.br/lote/detalhe/285321", "028")</f>
      </c>
      <c r="B36" s="4" t="s">
        <f>=HYPERLINK("https://leilaoonline.com.br/lote/detalhe/285321", "FILTRO MANGA ASPIRADOR DE PÓ COM VENTOINHA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=HYPERLINK("https://leilaoonline.com.br/lote/detalhe/285322", "029")</f>
      </c>
      <c r="B37" s="4" t="s">
        <f>=HYPERLINK("https://leilaoonline.com.br/lote/detalhe/285322", "TORNO AUTOMÁTICO PBC")</f>
      </c>
      <c r="C37" s="4" t="inlineStr">
        <is>
          <t>Não vendido</t>
        </is>
      </c>
      <c r="D37" s="4" t="inlineStr">
        <is>
          <t>1</t>
        </is>
      </c>
      <c r="E37" s="5" t="inlineStr">
        <is>
          <t>3.000,00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=HYPERLINK("https://leilaoonline.com.br/lote/detalhe/285323", "030")</f>
      </c>
      <c r="B38" s="4" t="s">
        <f>=HYPERLINK("https://leilaoonline.com.br/lote/detalhe/285323", "TORNO AUTOMÁTICO PBC")</f>
      </c>
      <c r="C38" s="4" t="inlineStr">
        <is>
          <t>Não vendido</t>
        </is>
      </c>
      <c r="D38" s="4" t="inlineStr">
        <is>
          <t>1</t>
        </is>
      </c>
      <c r="E38" s="5" t="inlineStr">
        <is>
          <t>3.000,00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=HYPERLINK("https://leilaoonline.com.br/lote/detalhe/285324", "031")</f>
      </c>
      <c r="B39" s="4" t="s">
        <f>=HYPERLINK("https://leilaoonline.com.br/lote/detalhe/285324", "TORNO REVOLVER IRAM")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=HYPERLINK("https://leilaoonline.com.br/lote/detalhe/285325", "032")</f>
      </c>
      <c r="B40" s="4" t="s">
        <f>=HYPERLINK("https://leilaoonline.com.br/lote/detalhe/285325", "TORNO REVOLVER")</f>
      </c>
      <c r="C40" s="4" t="inlineStr">
        <is>
          <t>Não vendido</t>
        </is>
      </c>
      <c r="D40" s="4" t="inlineStr">
        <is>
          <t>1</t>
        </is>
      </c>
      <c r="E40" s="5" t="inlineStr">
        <is>
          <t>1.500,00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=HYPERLINK("https://leilaoonline.com.br/lote/detalhe/285326", "033")</f>
      </c>
      <c r="B41" s="4" t="s">
        <f>=HYPERLINK("https://leilaoonline.com.br/lote/detalhe/285326", "POLITRIZ REBEL COM DUPLO MOTOR INDEPENDENTE 3 VELOCIDADES")</f>
      </c>
      <c r="C41" s="4" t="inlineStr">
        <is>
          <t>Não vendido</t>
        </is>
      </c>
      <c r="D41" s="4" t="inlineStr">
        <is>
          <t>4</t>
        </is>
      </c>
      <c r="E41" s="5" t="inlineStr">
        <is>
          <t>3.750,00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=HYPERLINK("https://leilaoonline.com.br/lote/detalhe/285327", "034")</f>
      </c>
      <c r="B42" s="4" t="s">
        <f>=HYPERLINK("https://leilaoonline.com.br/lote/detalhe/285327", "POLITRIZ REBEL MOTOR INDEPENDENTE 3 VELOCIDADES ")</f>
      </c>
      <c r="C42" s="4" t="inlineStr">
        <is>
          <t>Não vendido</t>
        </is>
      </c>
      <c r="D42" s="4" t="inlineStr">
        <is>
          <t>2</t>
        </is>
      </c>
      <c r="E42" s="5" t="inlineStr">
        <is>
          <t>3.000,00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=HYPERLINK("https://leilaoonline.com.br/lote/detalhe/285328", "035")</f>
      </c>
      <c r="B43" s="4" t="s">
        <f>=HYPERLINK("https://leilaoonline.com.br/lote/detalhe/285328", "POLITRIZ REBEL 7,5CV")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=HYPERLINK("https://leilaoonline.com.br/lote/detalhe/285329", "036")</f>
      </c>
      <c r="B44" s="4" t="s">
        <f>=HYPERLINK("https://leilaoonline.com.br/lote/detalhe/285329", "TAMBOREADOR")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=HYPERLINK("https://leilaoonline.com.br/lote/detalhe/285330", "037")</f>
      </c>
      <c r="B45" s="4" t="s">
        <f>=HYPERLINK("https://leilaoonline.com.br/lote/detalhe/285330", "BRITADOR ROSENWEIG 40X25")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30.000,00</t>
        </is>
      </c>
      <c r="F45" s="4" t="inlineStr">
        <is>
          <t>1250.00</t>
        </is>
      </c>
    </row>
    <row collapsed="false" customFormat="false" customHeight="false" hidden="false" ht="12.1" outlineLevel="0" r="46">
      <c r="A46" s="5" t="s">
        <f>=HYPERLINK("https://leilaoonline.com.br/lote/detalhe/285331", "038")</f>
      </c>
      <c r="B46" s="4" t="s">
        <f>=HYPERLINK("https://leilaoonline.com.br/lote/detalhe/285331", "GARRA SUCATEIRA")</f>
      </c>
      <c r="C46" s="4" t="inlineStr">
        <is>
          <t>Não vendido</t>
        </is>
      </c>
      <c r="D46" s="4" t="inlineStr">
        <is>
          <t>1</t>
        </is>
      </c>
      <c r="E46" s="5" t="inlineStr">
        <is>
          <t>15.000,00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=HYPERLINK("https://leilaoonline.com.br/lote/detalhe/285332", "039")</f>
      </c>
      <c r="B47" s="4" t="s">
        <f>=HYPERLINK("https://leilaoonline.com.br/lote/detalhe/285332", "COMPRESSOR CENTAC INGERSOLL-RAND C10M2")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40.000,00</t>
        </is>
      </c>
      <c r="F47" s="4" t="inlineStr">
        <is>
          <t>1250.00</t>
        </is>
      </c>
    </row>
    <row collapsed="false" customFormat="false" customHeight="false" hidden="false" ht="12.1" outlineLevel="0" r="48">
      <c r="A48" s="5" t="s">
        <f>=HYPERLINK("https://leilaoonline.com.br/lote/detalhe/285333", "042")</f>
      </c>
      <c r="B48" s="4" t="s">
        <f>=HYPERLINK("https://leilaoonline.com.br/lote/detalhe/285333", "GARRA CLAMP PARA EMPILHADEIRA PEGA BOBINA CAPACIDADE 3 TONELADAS")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17.500,00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=HYPERLINK("https://leilaoonline.com.br/lote/detalhe/285336", "044")</f>
      </c>
      <c r="B49" s="4" t="s">
        <f>=HYPERLINK("https://leilaoonline.com.br/lote/detalhe/285336", "MÁQUINA DE OXICORTE MCPE 2500 WHITE MARTINS")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17.500,00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=HYPERLINK("https://leilaoonline.com.br/lote/detalhe/285335", "045")</f>
      </c>
      <c r="B50" s="4" t="s">
        <f>=HYPERLINK("https://leilaoonline.com.br/lote/detalhe/285335", "COMPRESSOR DE PARAFUSO INGERSOLL RAND ANO 2012 100CV")</f>
      </c>
      <c r="C50" s="4" t="inlineStr">
        <is>
          <t>Não vendido</t>
        </is>
      </c>
      <c r="D50" s="4" t="inlineStr">
        <is>
          <t>1</t>
        </is>
      </c>
      <c r="E50" s="5" t="inlineStr">
        <is>
          <t>17.500,00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=HYPERLINK("https://leilaoonline.com.br/lote/detalhe/285774", "046")</f>
      </c>
      <c r="B51" s="4" t="s">
        <f>=HYPERLINK("https://leilaoonline.com.br/lote/detalhe/285774", "ESMERIL DE CHICOTE MOTOR 7,5CV")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=HYPERLINK("https://leilaoonline.com.br/lote/detalhe/285775", "047")</f>
      </c>
      <c r="B52" s="4" t="s">
        <f>=HYPERLINK("https://leilaoonline.com.br/lote/detalhe/285775", "SOPRADOR TIPO ROOTS GARDNER DENVER 5CV")</f>
      </c>
      <c r="C52" s="4" t="inlineStr">
        <is>
          <t>Não vendido</t>
        </is>
      </c>
      <c r="D52" s="4" t="inlineStr">
        <is>
          <t>1</t>
        </is>
      </c>
      <c r="E52" s="5" t="inlineStr">
        <is>
          <t>3.500,00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=HYPERLINK("https://leilaoonline.com.br/lote/detalhe/285780", "048")</f>
      </c>
      <c r="B53" s="4" t="s">
        <f>=HYPERLINK("https://leilaoonline.com.br/lote/detalhe/285780", "LOTE COM TRANSFORMADORES")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=HYPERLINK("https://leilaoonline.com.br/lote/detalhe/285781", "049")</f>
      </c>
      <c r="B54" s="4" t="s">
        <f>=HYPERLINK("https://leilaoonline.com.br/lote/detalhe/285781", "MÁQUINA PARA RESFRIAMENTO DE ÁGUA")</f>
      </c>
      <c r="C54" s="4" t="inlineStr">
        <is>
          <t>Não vendido</t>
        </is>
      </c>
      <c r="D54" s="4" t="inlineStr">
        <is>
          <t>1</t>
        </is>
      </c>
      <c r="E54" s="5" t="inlineStr">
        <is>
          <t>650,00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=HYPERLINK("https://leilaoonline.com.br/lote/detalhe/285783", "050")</f>
      </c>
      <c r="B55" s="4" t="s">
        <f>=HYPERLINK("https://leilaoonline.com.br/lote/detalhe/285783", "EQUIPAMENTO COM RADIADOR VENTILADO")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650,00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=HYPERLINK("https://leilaoonline.com.br/lote/detalhe/285784", "051")</f>
      </c>
      <c r="B56" s="4" t="s">
        <f>=HYPERLINK("https://leilaoonline.com.br/lote/detalhe/285784", "APROX. 50 ROLOS CARRETÉIS DE ALMUNÍNIO PARA FIO DE COBRE")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=HYPERLINK("https://leilaoonline.com.br/lote/detalhe/285785", "052")</f>
      </c>
      <c r="B57" s="4" t="s">
        <f>=HYPERLINK("https://leilaoonline.com.br/lote/detalhe/285785", "COMPRESSOR DE REFRIGERAÇÃO SABROE")</f>
      </c>
      <c r="C57" s="4" t="inlineStr">
        <is>
          <t>Não vendido</t>
        </is>
      </c>
      <c r="D57" s="4" t="inlineStr">
        <is>
          <t>1</t>
        </is>
      </c>
      <c r="E57" s="5" t="inlineStr">
        <is>
          <t>1.200,00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=HYPERLINK("https://leilaoonline.com.br/lote/detalhe/285786", "053")</f>
      </c>
      <c r="B58" s="4" t="s">
        <f>=HYPERLINK("https://leilaoonline.com.br/lote/detalhe/285786", "UNIDADE ATLAS COPCO GA 160")</f>
      </c>
      <c r="C58" s="4" t="inlineStr">
        <is>
          <t>Não vendido</t>
        </is>
      </c>
      <c r="D58" s="4" t="inlineStr">
        <is>
          <t>1</t>
        </is>
      </c>
      <c r="E58" s="5" t="inlineStr">
        <is>
          <t>4.000,00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=HYPERLINK("https://leilaoonline.com.br/lote/detalhe/285787", "054")</f>
      </c>
      <c r="B59" s="4" t="s">
        <f>=HYPERLINK("https://leilaoonline.com.br/lote/detalhe/285787", "CARRINHO PARA FERRAMENTAS OFICINA MECÂNICA 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500,00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=HYPERLINK("https://leilaoonline.com.br/lote/detalhe/285788", "055")</f>
      </c>
      <c r="B60" s="4" t="s">
        <f>=HYPERLINK("https://leilaoonline.com.br/lote/detalhe/285788", "ENGATE DE CARRETA")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600,00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=HYPERLINK("https://leilaoonline.com.br/lote/detalhe/285789", "056")</f>
      </c>
      <c r="B61" s="4" t="s">
        <f>=HYPERLINK("https://leilaoonline.com.br/lote/detalhe/285789", "DESBOBINADOR COM INVERSOR DE FREQUÊNCIA 1200MM COMP. X 1000MM DIAM. ")</f>
      </c>
      <c r="C61" s="4" t="inlineStr">
        <is>
          <t>Não vendido</t>
        </is>
      </c>
      <c r="D61" s="4" t="inlineStr">
        <is>
          <t>1</t>
        </is>
      </c>
      <c r="E61" s="5" t="inlineStr">
        <is>
          <t>4.500,00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=HYPERLINK("https://leilaoonline.com.br/lote/detalhe/285790", "057")</f>
      </c>
      <c r="B62" s="4" t="s">
        <f>=HYPERLINK("https://leilaoonline.com.br/lote/detalhe/285790", "TALHA ELÉTRICA CROÁCIA 8 TON. 40CV COM PAINEL")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20.000,00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=HYPERLINK("https://leilaoonline.com.br/lote/detalhe/285791", "058")</f>
      </c>
      <c r="B63" s="4" t="s">
        <f>=HYPERLINK("https://leilaoonline.com.br/lote/detalhe/285791", "BOMBA DE VÁCUO 5CV")</f>
      </c>
      <c r="C63" s="4" t="inlineStr">
        <is>
          <t>Não vendido</t>
        </is>
      </c>
      <c r="D63" s="4" t="inlineStr">
        <is>
          <t>1</t>
        </is>
      </c>
      <c r="E63" s="5" t="inlineStr">
        <is>
          <t>1.000,00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=HYPERLINK("https://leilaoonline.com.br/lote/detalhe/285337", "110")</f>
      </c>
      <c r="B64" s="4" t="s">
        <f>=HYPERLINK("https://leilaoonline.com.br/lote/detalhe/285337", "TANQUE VIRADOR EM AÇO INÓX")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500,00</t>
        </is>
      </c>
      <c r="F64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2026-08-27T08:38:16.00Z</dcterms:created>
  <dc:creator>Tellks Tecnologia</dc:creator>
  <cp:revision>0</cp:revision>
</cp:coreProperties>
</file>