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=HYPERLINK("https://leilaoonline.com.br/lote/detalhe/16136", "4719")</f>
      </c>
      <c r="B11" s="4" t="s">
        <f>=HYPERLINK("https://leilaoonline.com.br/lote/detalhe/16136", " TRATOR CASE 180, ANO 2012, FR19135/306, UND PARAÍSO")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=HYPERLINK("https://leilaoonline.com.br/lote/detalhe/16132", "4724")</f>
      </c>
      <c r="B12" s="4" t="s">
        <f>=HYPERLINK("https://leilaoonline.com.br/lote/detalhe/16132", " TRATOR CASE, ANO 2012, FR19828, UND PARAÍSO")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=HYPERLINK("https://leilaoonline.com.br/lote/detalhe/16133", "4747")</f>
      </c>
      <c r="B13" s="4" t="s">
        <f>=HYPERLINK("https://leilaoonline.com.br/lote/detalhe/16133", " TRATOR NEW HOLAND TL75 E, ANO2004, FR19815, UND PARAÍSO")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=HYPERLINK("https://leilaoonline.com.br/lote/detalhe/16130", "4748")</f>
      </c>
      <c r="B14" s="4" t="s">
        <f>=HYPERLINK("https://leilaoonline.com.br/lote/detalhe/16130", " TRATOR VALTRA BH180, ANO 2010, FR19213/305139, UND PARAÍSO")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40.250,00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=HYPERLINK("https://leilaoonline.com.br/lote/detalhe/16134", "4749")</f>
      </c>
      <c r="B15" s="4" t="s">
        <f>=HYPERLINK("https://leilaoonline.com.br/lote/detalhe/16134", " TRATOR VALTRA BH185I, ANO 2011, FR19213, UND PARAÍSO")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=HYPERLINK("https://leilaoonline.com.br/lote/detalhe/16135", "4750")</f>
      </c>
      <c r="B16" s="4" t="s">
        <f>=HYPERLINK("https://leilaoonline.com.br/lote/detalhe/16135", " TRATOR VALTRA BH180 HIFLOW, ANO 2012, FR19091/305141, UND PARAÍSO")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39.800,00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=HYPERLINK("https://leilaoonline.com.br/lote/detalhe/16131", "4751")</f>
      </c>
      <c r="B17" s="4" t="s">
        <f>=HYPERLINK("https://leilaoonline.com.br/lote/detalhe/16131", " TRATOR VALTRA BH180, ANO 2012, FR19090/305140, UND PARAÍSO")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=HYPERLINK("https://leilaoonline.com.br/lote/detalhe/16004", "5563")</f>
      </c>
      <c r="B18" s="4" t="s">
        <f>=HYPERLINK("https://leilaoonline.com.br/lote/detalhe/16004", " VW/NOVA SAVEIRO CS, ANO/MOD 2013/2014, FR31650, COR BRANCA, FLEX, PLACA EVQ4421, UND SANTA CANDIDA")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15.600,00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=HYPERLINK("https://leilaoonline.com.br/lote/detalhe/16089", "5564")</f>
      </c>
      <c r="B19" s="4" t="s">
        <f>=HYPERLINK("https://leilaoonline.com.br/lote/detalhe/16089", " CAMINHÃO VW 26-220 6X4 C/ TANQUE DE APROX. 20000 Lts, ANO 2005, PLACA DKQ5587, FR1979/022, UND SANTA CANDIDA")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=HYPERLINK("https://leilaoonline.com.br/lote/detalhe/16014", "5565")</f>
      </c>
      <c r="B20" s="4" t="s">
        <f>=HYPERLINK("https://leilaoonline.com.br/lote/detalhe/16014", " FIAT/UNO WAY 1.0 , ANO/MOD 2015/2016, FR19610, COR BRANCA, FLEX, PLACA FPC0389, UND SANTA CANDIDA")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=HYPERLINK("https://leilaoonline.com.br/lote/detalhe/16037", "5566")</f>
      </c>
      <c r="B21" s="4" t="s">
        <f>=HYPERLINK("https://leilaoonline.com.br/lote/detalhe/16037", " TRANSBORDO ATA, ANO 2003, FR650102, UND SANTA CANDIDA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=HYPERLINK("https://leilaoonline.com.br/lote/detalhe/16069", "5567")</f>
      </c>
      <c r="B22" s="4" t="s">
        <f>=HYPERLINK("https://leilaoonline.com.br/lote/detalhe/16069", " REB/ANTONINI 8,20 M, ANO 1998, PLACA CDK3425, FR250074/19692, UND SANTA CANDIDA")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=HYPERLINK("https://leilaoonline.com.br/lote/detalhe/16009", "5568")</f>
      </c>
      <c r="B23" s="4" t="s">
        <f>=HYPERLINK("https://leilaoonline.com.br/lote/detalhe/16009", " VW/GOL 1.0 GIV, ANO/MOD 2012/2013, FR31638/19654, COR BRANCA, FLEX, PLACA EVQ4215, UND SANTA CANDIDA")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=HYPERLINK("https://leilaoonline.com.br/lote/detalhe/16068", "5570")</f>
      </c>
      <c r="B24" s="4" t="s">
        <f>=HYPERLINK("https://leilaoonline.com.br/lote/detalhe/16068", " REB/TECTRAN RC F1F1 8,20M, ANO 1999, PLACA CWN7763, FR260045/19699, UND SANTA CANDIDA")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=HYPERLINK("https://leilaoonline.com.br/lote/detalhe/16073", "5571")</f>
      </c>
      <c r="B25" s="4" t="s">
        <f>=HYPERLINK("https://leilaoonline.com.br/lote/detalhe/16073", " REB/ANTONINI 8,20 M, ANO 1998, PLACA CDK3428, FR250090/19123, UND SANTA CANDIDA")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8.950,00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=HYPERLINK("https://leilaoonline.com.br/lote/detalhe/16070", "5572")</f>
      </c>
      <c r="B26" s="4" t="s">
        <f>=HYPERLINK("https://leilaoonline.com.br/lote/detalhe/16070", " R/SERRANA SUPERCANA S1 8,20M, ANO 2010, PLACA EGJ0312, FR250060/19119, UND SANTA CANDIDA")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=HYPERLINK("https://leilaoonline.com.br/lote/detalhe/16072", "5573")</f>
      </c>
      <c r="B27" s="4" t="s">
        <f>=HYPERLINK("https://leilaoonline.com.br/lote/detalhe/16072", " REB/ANTONINI 8,20 M, ANO 1998, PLACA CDK3432, FR1000/19696, UND SANTA CANDIDA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=HYPERLINK("https://leilaoonline.com.br/lote/detalhe/16084", "5574")</f>
      </c>
      <c r="B28" s="4" t="s">
        <f>=HYPERLINK("https://leilaoonline.com.br/lote/detalhe/16084", " REB/ANTONINI 8,20 M, ANO 1998, PLACA CDK3429, FR250104/19694, UND SANTA CANDIDA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=HYPERLINK("https://leilaoonline.com.br/lote/detalhe/16024", "5575")</f>
      </c>
      <c r="B29" s="4" t="s">
        <f>=HYPERLINK("https://leilaoonline.com.br/lote/detalhe/16024", " TRANSBORDO CIVEMASA 10 T, FR650798, UND SANTA CANDIDA")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=HYPERLINK("https://leilaoonline.com.br/lote/detalhe/16039", "5576")</f>
      </c>
      <c r="B30" s="4" t="s">
        <f>=HYPERLINK("https://leilaoonline.com.br/lote/detalhe/16039", " TRANSBORDO CIVEMASA 10 T, ANO 2009, FR650790, UND SANTA CANDIDA")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=HYPERLINK("https://leilaoonline.com.br/lote/detalhe/16025", "5577")</f>
      </c>
      <c r="B31" s="4" t="s">
        <f>=HYPERLINK("https://leilaoonline.com.br/lote/detalhe/16025", " TRANSBORDO CIVEMASA 10 T, ANO 2009, FR650714, UND SANTA CANDIDA")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=HYPERLINK("https://leilaoonline.com.br/lote/detalhe/16036", "5578")</f>
      </c>
      <c r="B32" s="4" t="s">
        <f>=HYPERLINK("https://leilaoonline.com.br/lote/detalhe/16036", " TRANS.MOTOCANA 10 T, FR655142, UND SANTA CANDIDA")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=HYPERLINK("https://leilaoonline.com.br/lote/detalhe/16052", "5580")</f>
      </c>
      <c r="B33" s="4" t="s">
        <f>=HYPERLINK("https://leilaoonline.com.br/lote/detalhe/16052", " CARROCERIA DE MADEIRA, S/FR, UND SANTA CANDIDA")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=HYPERLINK("https://leilaoonline.com.br/lote/detalhe/16056", "5581")</f>
      </c>
      <c r="B34" s="4" t="s">
        <f>=HYPERLINK("https://leilaoonline.com.br/lote/detalhe/16056", " CARROCERIA DE CANA PICADA, S/FR, UND SANTA CANDIDA")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=HYPERLINK("https://leilaoonline.com.br/lote/detalhe/16031", "5582")</f>
      </c>
      <c r="B35" s="4" t="s">
        <f>=HYPERLINK("https://leilaoonline.com.br/lote/detalhe/16031", " TRANSBORDO CIVEMASA 10 T, ANO 2009, FR650552, UND SANTA CANDIDA")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=HYPERLINK("https://leilaoonline.com.br/lote/detalhe/16012", "5583")</f>
      </c>
      <c r="B36" s="4" t="s">
        <f>=HYPERLINK("https://leilaoonline.com.br/lote/detalhe/16012", " VW/GOL 1.0 GIV, ANO/MOD 2013/2014, FR4013, COR BRANCA, FLEX, PLACA EYJ6531, UND SANTA CANDIDA")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7.200,00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=HYPERLINK("https://leilaoonline.com.br/lote/detalhe/16023", "5584")</f>
      </c>
      <c r="B37" s="4" t="s">
        <f>=HYPERLINK("https://leilaoonline.com.br/lote/detalhe/16023", " PRANCHA 2 EIXOS RANDON - R/RANDON SR CT, ANO 2007. PLACA DKA2191, FR19684, UND SANTA CANDIDA")</f>
      </c>
      <c r="C37" s="4" t="inlineStr">
        <is>
          <t>Não vendido</t>
        </is>
      </c>
      <c r="D37" s="4" t="inlineStr">
        <is>
          <t>154</t>
        </is>
      </c>
      <c r="E37" s="5" t="inlineStr">
        <is>
          <t>54.500,00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=HYPERLINK("https://leilaoonline.com.br/lote/detalhe/16121", "5585")</f>
      </c>
      <c r="B38" s="4" t="s">
        <f>=HYPERLINK("https://leilaoonline.com.br/lote/detalhe/16121", "PLANTADORA DE CANA DMB PC 6000, FR112341, UND SANTA CANDIDA")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=HYPERLINK("https://leilaoonline.com.br/lote/detalhe/16122", "5586")</f>
      </c>
      <c r="B39" s="4" t="s">
        <f>=HYPERLINK("https://leilaoonline.com.br/lote/detalhe/16122", "PLANTADORA DE CANA DMB PC 6000, FR84708, UND SANTA CANDIDA")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=HYPERLINK("https://leilaoonline.com.br/lote/detalhe/16038", "5587")</f>
      </c>
      <c r="B40" s="4" t="s">
        <f>=HYPERLINK("https://leilaoonline.com.br/lote/detalhe/16038", " CASE MAXXUM 180, FR378, UND SANTA CANDIDA")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39.000,00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=HYPERLINK("https://leilaoonline.com.br/lote/detalhe/16044", "5588")</f>
      </c>
      <c r="B41" s="4" t="s">
        <f>=HYPERLINK("https://leilaoonline.com.br/lote/detalhe/16044", "VW/GOL 1.0 GIV, ANO/MOD 2013/14, PLACA EYJ6528, FR19999, BRANCA, FLEX, UND SANTA CANDIDA")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7.650,00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=HYPERLINK("https://leilaoonline.com.br/lote/detalhe/16021", "5589")</f>
      </c>
      <c r="B42" s="4" t="s">
        <f>=HYPERLINK("https://leilaoonline.com.br/lote/detalhe/16021", " VW/GOL 1.0 GIV, ANO/MOD 2012/2013, FR19649, COR BRANCA, FLEX, PLACA EVQ4202, UND SANTA CANDIDA")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7.650,00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=HYPERLINK("https://leilaoonline.com.br/lote/detalhe/16007", "5590")</f>
      </c>
      <c r="B43" s="4" t="s">
        <f>=HYPERLINK("https://leilaoonline.com.br/lote/detalhe/16007", " VW/SAVEIRO 1.6 CS, ANO/MOD 2012/2013, FR19656, COR BRANCA, FLEX, PLACA EVQ4219, UND SANTA CANDIDA")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13.950,00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=HYPERLINK("https://leilaoonline.com.br/lote/detalhe/16041", "5592")</f>
      </c>
      <c r="B44" s="4" t="s">
        <f>=HYPERLINK("https://leilaoonline.com.br/lote/detalhe/16041", " TRANSBORDO ATONIOSI 8 T, ANO 2003, FR650064, UM SANTA CANDIDA 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=HYPERLINK("https://leilaoonline.com.br/lote/detalhe/16033", "5593")</f>
      </c>
      <c r="B45" s="4" t="s">
        <f>=HYPERLINK("https://leilaoonline.com.br/lote/detalhe/16033", " TRANSBORDO ATA 10T, ANO 2008, FR65574, UND SANTA CANDIDA")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=HYPERLINK("https://leilaoonline.com.br/lote/detalhe/16043", "5594")</f>
      </c>
      <c r="B46" s="4" t="s">
        <f>=HYPERLINK("https://leilaoonline.com.br/lote/detalhe/16043", " PRANCHA 2 EIXOS TECTRAN - REB/FNV FRUEHAUF, ANO 1973, PLACA BJD8025, FR230014/19685, UND SANTA CANDIDA")</f>
      </c>
      <c r="C46" s="4" t="inlineStr">
        <is>
          <t>Não vendido</t>
        </is>
      </c>
      <c r="D46" s="4" t="inlineStr">
        <is>
          <t>75</t>
        </is>
      </c>
      <c r="E46" s="5" t="inlineStr">
        <is>
          <t>38.750,00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=HYPERLINK("https://leilaoonline.com.br/lote/detalhe/16055", "5595")</f>
      </c>
      <c r="B47" s="4" t="s">
        <f>=HYPERLINK("https://leilaoonline.com.br/lote/detalhe/16055", " CARROCERIA DE CANA PICADA, S/FR, UND SANTA CANDIDA")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=HYPERLINK("https://leilaoonline.com.br/lote/detalhe/16125", "5596")</f>
      </c>
      <c r="B48" s="4" t="s">
        <f>=HYPERLINK("https://leilaoonline.com.br/lote/detalhe/16125", "PLANTADORA DE CANA DMB PC 6000, FR84704, UND SANTA CANDIDA")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=HYPERLINK("https://leilaoonline.com.br/lote/detalhe/16013", "5597")</f>
      </c>
      <c r="B49" s="4" t="s">
        <f>=HYPERLINK("https://leilaoonline.com.br/lote/detalhe/16013", " VW/KOMBI, ANO/MOD 2012/2013, FR31620/19645, COR BRANCA, FLEX, PLACA EVQ4124, UND SANTA CANDIDA")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=HYPERLINK("https://leilaoonline.com.br/lote/detalhe/16034", "5598")</f>
      </c>
      <c r="B50" s="4" t="s">
        <f>=HYPERLINK("https://leilaoonline.com.br/lote/detalhe/16034", " TRANSBORDO .MOTOCANA 10T, FR655147, UND SANTA CANDIDA")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5.500,00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=HYPERLINK("https://leilaoonline.com.br/lote/detalhe/16020", "5599")</f>
      </c>
      <c r="B51" s="4" t="s">
        <f>=HYPERLINK("https://leilaoonline.com.br/lote/detalhe/16020", " VW/KOMBI LOTACAO, ANO/MOD 2012/2013, FR31616/19641, COR BRANCA, FLEX, PLACA EVQ4091, UND SANTA CANDIDA")</f>
      </c>
      <c r="C51" s="4" t="inlineStr">
        <is>
          <t>Não vendido</t>
        </is>
      </c>
      <c r="D51" s="4" t="inlineStr">
        <is>
          <t>51</t>
        </is>
      </c>
      <c r="E51" s="5" t="inlineStr">
        <is>
          <t>12.800,00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=HYPERLINK("https://leilaoonline.com.br/lote/detalhe/16090", "5600")</f>
      </c>
      <c r="B52" s="4" t="s">
        <f>=HYPERLINK("https://leilaoonline.com.br/lote/detalhe/16090", " CAMINHÃO VOLVO FM12420 6X4 R  CAR.CANA INTEIRA, ANO 2004, PLACA DKA2016, FR82058/82031/19680, UND SANTA CANDIDA")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=HYPERLINK("https://leilaoonline.com.br/lote/detalhe/16006", "5601")</f>
      </c>
      <c r="B53" s="4" t="s">
        <f>=HYPERLINK("https://leilaoonline.com.br/lote/detalhe/16006", " VW/KOMBI LOTACAO, ANO/MOD 2012/2013, FR31618/19643, COR BRANCA, FLEX, PLACA EVQ4083, UND SANTA CANDIDA")</f>
      </c>
      <c r="C53" s="4" t="inlineStr">
        <is>
          <t>Não vendido</t>
        </is>
      </c>
      <c r="D53" s="4" t="inlineStr">
        <is>
          <t>76</t>
        </is>
      </c>
      <c r="E53" s="5" t="inlineStr">
        <is>
          <t>17.700,00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=HYPERLINK("https://leilaoonline.com.br/lote/detalhe/16091", "5602")</f>
      </c>
      <c r="B54" s="4" t="s">
        <f>=HYPERLINK("https://leilaoonline.com.br/lote/detalhe/16091", " CAMINHÃO VOLVO FM12420 6X4 R, ANO/MOD 2003/2004, PLACA DKA2024, FR82007/19675, UND SANTA CANDIDA 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37.000,00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=HYPERLINK("https://leilaoonline.com.br/lote/detalhe/16086", "5603")</f>
      </c>
      <c r="B55" s="4" t="s">
        <f>=HYPERLINK("https://leilaoonline.com.br/lote/detalhe/16086", " CAMINHÃO VW 31.260 E COMBOIO, ANO 2006, PLACA DKA2084, FR34142/19595, SANTA CANDIDA 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=HYPERLINK("https://leilaoonline.com.br/lote/detalhe/16126", "5604")</f>
      </c>
      <c r="B56" s="4" t="s">
        <f>=HYPERLINK("https://leilaoonline.com.br/lote/detalhe/16126", "CARRETA SMR 610 DISTRIBUIDORA MULTIFUNCIONAL, FR618502, UND SANTA CANDIDA")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6.450,00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=HYPERLINK("https://leilaoonline.com.br/lote/detalhe/16017", "5605")</f>
      </c>
      <c r="B57" s="4" t="s">
        <f>=HYPERLINK("https://leilaoonline.com.br/lote/detalhe/16017", " VW/GOL 1.0 GIV, ANO/MOD 2012/2013, FR19651, COR BRANCA, FLEX, PLACA EVQ4211, UND SANTA CANDIDA")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7.200,00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=HYPERLINK("https://leilaoonline.com.br/lote/detalhe/16081", "5606")</f>
      </c>
      <c r="B58" s="4" t="s">
        <f>=HYPERLINK("https://leilaoonline.com.br/lote/detalhe/16081", " CAMINHÃO VOLVO FM12420 6X4 R  TRANSBORDO SERMAG, ANO 2004, PLACA DKA2013, FR82031/19678, UND SANTA CANDIDA 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31.250,00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=HYPERLINK("https://leilaoonline.com.br/lote/detalhe/16058", "5608")</f>
      </c>
      <c r="B59" s="4" t="s">
        <f>=HYPERLINK("https://leilaoonline.com.br/lote/detalhe/16058", " GRADE C/18 DISCOS, GRADE HIDRÁULICA, FR600245, PAT.3201, UND SANTA CANDIDA")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=HYPERLINK("https://leilaoonline.com.br/lote/detalhe/16040", "5609")</f>
      </c>
      <c r="B60" s="4" t="s">
        <f>=HYPERLINK("https://leilaoonline.com.br/lote/detalhe/16040", " TRANSBORDO SANTAL VT 10T, ANO 2010, FR655123, UND SANTA CANDIDA")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=HYPERLINK("https://leilaoonline.com.br/lote/detalhe/16030", "5610")</f>
      </c>
      <c r="B61" s="4" t="s">
        <f>=HYPERLINK("https://leilaoonline.com.br/lote/detalhe/16030", " TRANSBORDO ATA, ANO 2007, FR650110, UND SANTA CANDIDA")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=HYPERLINK("https://leilaoonline.com.br/lote/detalhe/16026", "5611")</f>
      </c>
      <c r="B62" s="4" t="s">
        <f>=HYPERLINK("https://leilaoonline.com.br/lote/detalhe/16026", " TRANSBORDO SANTAL VT 10T, ANO 2010, UND SANTA CANDIDA")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=HYPERLINK("https://leilaoonline.com.br/lote/detalhe/16124", "5613")</f>
      </c>
      <c r="B63" s="4" t="s">
        <f>=HYPERLINK("https://leilaoonline.com.br/lote/detalhe/16124", "PLANTADORA DE CANA DMB PC 6000, FR103906, UND SANTA CANDIDA")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=HYPERLINK("https://leilaoonline.com.br/lote/detalhe/16027", "5614")</f>
      </c>
      <c r="B64" s="4" t="s">
        <f>=HYPERLINK("https://leilaoonline.com.br/lote/detalhe/16027", " TRANSBORDO ATA 8T, ANO 2003, FR650072, UND SANTA CANDIDA")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=HYPERLINK("https://leilaoonline.com.br/lote/detalhe/16080", "5616")</f>
      </c>
      <c r="B65" s="4" t="s">
        <f>=HYPERLINK("https://leilaoonline.com.br/lote/detalhe/16080", " CAMINHÃO VOLVO FM12420 6X4 R  CANA INTERIA, ANO 2004, PLACA DKA2015, FR82040/19679, UND SANTA CANDIDA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23.000,00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=HYPERLINK("https://leilaoonline.com.br/lote/detalhe/16053", "5617")</f>
      </c>
      <c r="B66" s="4" t="s">
        <f>=HYPERLINK("https://leilaoonline.com.br/lote/detalhe/16053", " IMPLEMENTO AGRÍCOLA, COR AMARELO, FR607133, S/FR, UND SANTA CANDIDA")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=HYPERLINK("https://leilaoonline.com.br/lote/detalhe/16048", "5619")</f>
      </c>
      <c r="B67" s="4" t="s">
        <f>=HYPERLINK("https://leilaoonline.com.br/lote/detalhe/16048", " IMPLEMENTO AGRÍCOLA, COR AMARELO, FR607185, S/FR, UND SANTA CANDIDA")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=HYPERLINK("https://leilaoonline.com.br/lote/detalhe/16071", "5620")</f>
      </c>
      <c r="B68" s="4" t="s">
        <f>=HYPERLINK("https://leilaoonline.com.br/lote/detalhe/16071", " CAMINHÃO VOLVO FH 480 6X4 R CARROCERIA DE CANA PICADA , ANO 2010, PLACA EGJ0311, FR82068/19117, UND SANTA CANDIDA ")</f>
      </c>
      <c r="C68" s="4" t="inlineStr">
        <is>
          <t>Não vendido</t>
        </is>
      </c>
      <c r="D68" s="4" t="inlineStr">
        <is>
          <t>92</t>
        </is>
      </c>
      <c r="E68" s="5" t="inlineStr">
        <is>
          <t>66.500,00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=HYPERLINK("https://leilaoonline.com.br/lote/detalhe/16127", "5622")</f>
      </c>
      <c r="B69" s="4" t="s">
        <f>=HYPERLINK("https://leilaoonline.com.br/lote/detalhe/16127", "TRATOR GAFANHOTO, UND SANTA CANDIDA")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41.500,00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=HYPERLINK("https://leilaoonline.com.br/lote/detalhe/16008", "5623")</f>
      </c>
      <c r="B70" s="4" t="s">
        <f>=HYPERLINK("https://leilaoonline.com.br/lote/detalhe/16008", " VW/GOL 1.0 GIV, ANO/MOD 2013/2014, FR4014, COR BRANCA, FLEX, PLACA EYJ6532/20001, UND SANTA CANDIDA")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4.100,00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=HYPERLINK("https://leilaoonline.com.br/lote/detalhe/16128", "5625")</f>
      </c>
      <c r="B71" s="4" t="s">
        <f>=HYPERLINK("https://leilaoonline.com.br/lote/detalhe/16128", "TRANSBORDO SANDAL 8 T, FR655116, UND SANTA CANDIDA")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=HYPERLINK("https://leilaoonline.com.br/lote/detalhe/16076", "5626")</f>
      </c>
      <c r="B72" s="4" t="s">
        <f>=HYPERLINK("https://leilaoonline.com.br/lote/detalhe/16076", " CAMINHÃO VOLVO FH12 380 6X4R  CAR. TRANSBORDO, ANO 2003, PLACA CWN8163, FR81108/19674, UND SANTA CANDIDA 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37.000,00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=HYPERLINK("https://leilaoonline.com.br/lote/detalhe/16019", "5627")</f>
      </c>
      <c r="B73" s="4" t="s">
        <f>=HYPERLINK("https://leilaoonline.com.br/lote/detalhe/16019", " VW/KOMBI, ANO/MOD 2012/2013, FR31634/19650, BRANCA, FLEX, PLACA EVQ4209, UND SANTA CANDIDA")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8.300,00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=HYPERLINK("https://leilaoonline.com.br/lote/detalhe/16015", "5628")</f>
      </c>
      <c r="B74" s="4" t="s">
        <f>=HYPERLINK("https://leilaoonline.com.br/lote/detalhe/16015", " VW/GOL 1.0 GIV, ANO/MOD 2013/2014, FR4006/19996, COR BRANCA, FLEX, PLACA EYJ6533, UND SANTA CANDIDA")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4.200,00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=HYPERLINK("https://leilaoonline.com.br/lote/detalhe/16057", "5629")</f>
      </c>
      <c r="B75" s="4" t="s">
        <f>=HYPERLINK("https://leilaoonline.com.br/lote/detalhe/16057", " IMPLEMENTO AGRÍCOLA, COR AZUL, FR607169, S/FR, UND SANTA CANDIDA")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4.650,00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=HYPERLINK("https://leilaoonline.com.br/lote/detalhe/16029", "5630")</f>
      </c>
      <c r="B76" s="4" t="s">
        <f>=HYPERLINK("https://leilaoonline.com.br/lote/detalhe/16029", " CARROCERIA TRANSBORDO, COR AMARELA, S/FR, UND SANTA CANDIDA")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4.750,00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=HYPERLINK("https://leilaoonline.com.br/lote/detalhe/16083", "5631")</f>
      </c>
      <c r="B77" s="4" t="s">
        <f>=HYPERLINK("https://leilaoonline.com.br/lote/detalhe/16083", " CAMINHÃO VW 26-220 6X4 TANQUE  APROX. 20000 lts, ANO 2005, PLACA DKQ5594, FR024/19798, UND SANTA CANDIDA")</f>
      </c>
      <c r="C77" s="4" t="inlineStr">
        <is>
          <t>Não vendido</t>
        </is>
      </c>
      <c r="D77" s="4" t="inlineStr">
        <is>
          <t>39</t>
        </is>
      </c>
      <c r="E77" s="5" t="inlineStr">
        <is>
          <t>29.500,00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=HYPERLINK("https://leilaoonline.com.br/lote/detalhe/16002", "5632")</f>
      </c>
      <c r="B78" s="4" t="s">
        <f>=HYPERLINK("https://leilaoonline.com.br/lote/detalhe/16002", " FIAT/UNO WAY 1.0 , ANO/MOD 2015/2016, FR19606, COR BRANCA, FLEX, PLACA FHC0329, UND SANTA CANDIDA")</f>
      </c>
      <c r="C78" s="4" t="inlineStr">
        <is>
          <t>Não vendido</t>
        </is>
      </c>
      <c r="D78" s="4" t="inlineStr">
        <is>
          <t>64</t>
        </is>
      </c>
      <c r="E78" s="5" t="inlineStr">
        <is>
          <t>13.800,00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=HYPERLINK("https://leilaoonline.com.br/lote/detalhe/16123", "5634")</f>
      </c>
      <c r="B79" s="4" t="s">
        <f>=HYPERLINK("https://leilaoonline.com.br/lote/detalhe/16123", "PLANTADORA DE CANA DMB PC 6000, FR84706, UND SANTA CANDIDA")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=HYPERLINK("https://leilaoonline.com.br/lote/detalhe/16049", "5635")</f>
      </c>
      <c r="B80" s="4" t="s">
        <f>=HYPERLINK("https://leilaoonline.com.br/lote/detalhe/16049", " CARRETA ABRIGO FAB.PRÓPRI, FR615405, APENAS CARRETA, UND SANTA CANDIDA")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2.100,00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=HYPERLINK("https://leilaoonline.com.br/lote/detalhe/16028", "5636")</f>
      </c>
      <c r="B81" s="4" t="s">
        <f>=HYPERLINK("https://leilaoonline.com.br/lote/detalhe/16028", " TRANSBORDO CIVEMASA 10 T, ANO 2009, FR650617, UND SANTA CANDIDA")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3.700,00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=HYPERLINK("https://leilaoonline.com.br/lote/detalhe/16042", "5637")</f>
      </c>
      <c r="B82" s="4" t="s">
        <f>=HYPERLINK("https://leilaoonline.com.br/lote/detalhe/16042", " TRANSBORDO ANTONIOSI 10T, FR650153, UND SANTA CANDIDA")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2.950,00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=HYPERLINK("https://leilaoonline.com.br/lote/detalhe/16094", "5638")</f>
      </c>
      <c r="B83" s="4" t="s">
        <f>=HYPERLINK("https://leilaoonline.com.br/lote/detalhe/16094", "CONJUNTOS DE FILTROS E 10 CAIXAS DE COMPONENTES PARA FILTRO, PATRIM.241.437....UND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=HYPERLINK("https://leilaoonline.com.br/lote/detalhe/16095", "5639")</f>
      </c>
      <c r="B84" s="4" t="s">
        <f>=HYPERLINK("https://leilaoonline.com.br/lote/detalhe/16095", "CONJUNTO DE BRINQUETOS INFANTIS, UND SANTA CANDIDA")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=HYPERLINK("https://leilaoonline.com.br/lote/detalhe/16096", "5640")</f>
      </c>
      <c r="B85" s="4" t="s">
        <f>=HYPERLINK("https://leilaoonline.com.br/lote/detalhe/16096", "TELHAS FRANCESAS, PISOS DE CIMENTO E TIJOLOS, UND SANTA CANDIDA")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=HYPERLINK("https://leilaoonline.com.br/lote/detalhe/16093", "5641")</f>
      </c>
      <c r="B86" s="4" t="s">
        <f>=HYPERLINK("https://leilaoonline.com.br/lote/detalhe/16093", "GUINCHO KRANE-KAR, FR360007, UND SANTA CANDIDA")</f>
      </c>
      <c r="C86" s="4" t="inlineStr">
        <is>
          <t>Não vendido</t>
        </is>
      </c>
      <c r="D86" s="4" t="inlineStr">
        <is>
          <t>12</t>
        </is>
      </c>
      <c r="E86" s="5" t="inlineStr">
        <is>
          <t>13.300,00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=HYPERLINK("https://leilaoonline.com.br/lote/detalhe/16092", "5642")</f>
      </c>
      <c r="B87" s="4" t="s">
        <f>=HYPERLINK("https://leilaoonline.com.br/lote/detalhe/16092", "TRATOR JOHN DEERE 7195J 4X4 COM GUINCHO HIDRÁULICO, ANO ,FR400025 UND SANTA CANDIDA")</f>
      </c>
      <c r="C87" s="4" t="inlineStr">
        <is>
          <t>Não vendido</t>
        </is>
      </c>
      <c r="D87" s="4" t="inlineStr">
        <is>
          <t>42</t>
        </is>
      </c>
      <c r="E87" s="5" t="inlineStr">
        <is>
          <t>32.000,00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=HYPERLINK("https://leilaoonline.com.br/lote/detalhe/16022", "5643")</f>
      </c>
      <c r="B88" s="4" t="s">
        <f>=HYPERLINK("https://leilaoonline.com.br/lote/detalhe/16022", " FIAT/STRADA WORKING, ANO/MOD 2015/2016, FR19616, COR BRANCA, FLEX, PLACA FWJ1719, UND SANTA CANDIDA")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=HYPERLINK("https://leilaoonline.com.br/lote/detalhe/16129", "5644")</f>
      </c>
      <c r="B89" s="4" t="s">
        <f>=HYPERLINK("https://leilaoonline.com.br/lote/detalhe/16129", "ELEVADOR AUTOMOTIVO, S/FR, UND SANTA CANDIDA")</f>
      </c>
      <c r="C89" s="4" t="inlineStr">
        <is>
          <t>Não vendido</t>
        </is>
      </c>
      <c r="D89" s="4" t="inlineStr">
        <is>
          <t>16</t>
        </is>
      </c>
      <c r="E89" s="5" t="inlineStr">
        <is>
          <t>3.300,00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=HYPERLINK("https://leilaoonline.com.br/lote/detalhe/16018", "5653")</f>
      </c>
      <c r="B90" s="4" t="s">
        <f>=HYPERLINK("https://leilaoonline.com.br/lote/detalhe/16018", " FIAT/STRADA WORKING, ANO/MOD 2015/2016, FR11095/19614, COR BRANCA, FLEX, PLACA FSJ3989, UND SANTA CANDIDA")</f>
      </c>
      <c r="C90" s="4" t="inlineStr">
        <is>
          <t>Não vendido</t>
        </is>
      </c>
      <c r="D90" s="4" t="inlineStr">
        <is>
          <t>61</t>
        </is>
      </c>
      <c r="E90" s="5" t="inlineStr">
        <is>
          <t>18.150,00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=HYPERLINK("https://leilaoonline.com.br/lote/detalhe/16003", "5668")</f>
      </c>
      <c r="B91" s="4" t="s">
        <f>=HYPERLINK("https://leilaoonline.com.br/lote/detalhe/16003", " FIAT/STRADA WORKING, ANO/MOD 2015/2016, FR11099/19618, COR BRANCA, FLEX, PLACA FIE3549, UND SANTA CANDIDA")</f>
      </c>
      <c r="C91" s="4" t="inlineStr">
        <is>
          <t>Não vendido</t>
        </is>
      </c>
      <c r="D91" s="4" t="inlineStr">
        <is>
          <t>91</t>
        </is>
      </c>
      <c r="E91" s="5" t="inlineStr">
        <is>
          <t>18.300,00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=HYPERLINK("https://leilaoonline.com.br/lote/detalhe/16016", "5669")</f>
      </c>
      <c r="B92" s="4" t="s">
        <f>=HYPERLINK("https://leilaoonline.com.br/lote/detalhe/16016", " VW/GOL 1.0 GIV, ANO/MOD 2012/2013, FR31625/19648, COR BRANCA, FLEX, PLACA EVQ4174, UND SANTA CANDIDA")</f>
      </c>
      <c r="C92" s="4" t="inlineStr">
        <is>
          <t>Não vendido</t>
        </is>
      </c>
      <c r="D92" s="4" t="inlineStr">
        <is>
          <t>24</t>
        </is>
      </c>
      <c r="E92" s="5" t="inlineStr">
        <is>
          <t>6.600,00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=HYPERLINK("https://leilaoonline.com.br/lote/detalhe/16010", "5670")</f>
      </c>
      <c r="B93" s="4" t="s">
        <f>=HYPERLINK("https://leilaoonline.com.br/lote/detalhe/16010", " FIAT/UNO WAY 1.0 , ANO/MOD 2015/2016, FR19601 COR BRANCA, FLEX, PLACA FJU4690, UND SANTA CANDIDA")</f>
      </c>
      <c r="C93" s="4" t="inlineStr">
        <is>
          <t>Não vendido</t>
        </is>
      </c>
      <c r="D93" s="4" t="inlineStr">
        <is>
          <t>74</t>
        </is>
      </c>
      <c r="E93" s="5" t="inlineStr">
        <is>
          <t>15.150,00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=HYPERLINK("https://leilaoonline.com.br/lote/detalhe/16051", "5671")</f>
      </c>
      <c r="B94" s="4" t="s">
        <f>=HYPERLINK("https://leilaoonline.com.br/lote/detalhe/16051", " SUCATA DE IMPLEMENTO, FR103315/611018, UND SANTA CANDIDA")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3.700,00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=HYPERLINK("https://leilaoonline.com.br/lote/detalhe/16045", "5672")</f>
      </c>
      <c r="B95" s="4" t="s">
        <f>=HYPERLINK("https://leilaoonline.com.br/lote/detalhe/16045", " IMPLEMENTO AGRÍCOLA, COR AMARELO, FR607150, S/FR, UND SANTA CANDIDA")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=HYPERLINK("https://leilaoonline.com.br/lote/detalhe/16087", "5673")</f>
      </c>
      <c r="B96" s="4" t="s">
        <f>=HYPERLINK("https://leilaoonline.com.br/lote/detalhe/16087", " CAMINHÃO VW 31.370 CNM 6X4, ANO 2010, PLACA EDA8193, FR620/19849, UND SANTA CANDIDA 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27.000,00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=HYPERLINK("https://leilaoonline.com.br/lote/detalhe/16078", "5674")</f>
      </c>
      <c r="B97" s="4" t="s">
        <f>=HYPERLINK("https://leilaoonline.com.br/lote/detalhe/16078", " CAMINHÃO M.BENZ/AXOR 28316X4, ANO/MOD 2007/2008, PLACA DKA2251, FR19635, UND SANTA CANDIDA ")</f>
      </c>
      <c r="C97" s="4" t="inlineStr">
        <is>
          <t>Não vendido</t>
        </is>
      </c>
      <c r="D97" s="4" t="inlineStr">
        <is>
          <t>53</t>
        </is>
      </c>
      <c r="E97" s="5" t="inlineStr">
        <is>
          <t>37.500,00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=HYPERLINK("https://leilaoonline.com.br/lote/detalhe/16088", "5675")</f>
      </c>
      <c r="B98" s="4" t="s">
        <f>=HYPERLINK("https://leilaoonline.com.br/lote/detalhe/16088", " TRANSBORDO ATONIOSI, FR650170, UND SANTA CANDIDA 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4.150,00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=HYPERLINK("https://leilaoonline.com.br/lote/detalhe/16050", "5676")</f>
      </c>
      <c r="B99" s="4" t="s">
        <f>=HYPERLINK("https://leilaoonline.com.br/lote/detalhe/16050", " IMPLEMENTO AGRÍCOLA, COR AMARELO, FR607181, S/FR, UND SANTA CANDIDA")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3.900,00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=HYPERLINK("https://leilaoonline.com.br/lote/detalhe/16047", "5677")</f>
      </c>
      <c r="B100" s="4" t="s">
        <f>=HYPERLINK("https://leilaoonline.com.br/lote/detalhe/16047", " TANQUE DE AÇO APROX. 15000 LITROS, S/FR, UND SANTA CANDIDA")</f>
      </c>
      <c r="C100" s="4" t="inlineStr">
        <is>
          <t>Não vendido</t>
        </is>
      </c>
      <c r="D100" s="4" t="inlineStr">
        <is>
          <t>56</t>
        </is>
      </c>
      <c r="E100" s="5" t="inlineStr">
        <is>
          <t>10.900,00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=HYPERLINK("https://leilaoonline.com.br/lote/detalhe/16074", "5678")</f>
      </c>
      <c r="B101" s="4" t="s">
        <f>=HYPERLINK("https://leilaoonline.com.br/lote/detalhe/16074", " CAMINHÃO M.BENZ/AXOR 28316X4, ANO/MOD 2007/2008, PLACA DKA2241, FR19634, UND SANTA CANDIDA ")</f>
      </c>
      <c r="C101" s="4" t="inlineStr">
        <is>
          <t>Não vendido</t>
        </is>
      </c>
      <c r="D101" s="4" t="inlineStr">
        <is>
          <t>79</t>
        </is>
      </c>
      <c r="E101" s="5" t="inlineStr">
        <is>
          <t>53.500,00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=HYPERLINK("https://leilaoonline.com.br/lote/detalhe/16035", "5679")</f>
      </c>
      <c r="B102" s="4" t="s">
        <f>=HYPERLINK("https://leilaoonline.com.br/lote/detalhe/16035", " CARROCERIA TRANSBORDO, COR CINZA, S/FR, UND SANTA CANDIDA")</f>
      </c>
      <c r="C102" s="4" t="inlineStr">
        <is>
          <t>Não vendido</t>
        </is>
      </c>
      <c r="D102" s="4" t="inlineStr">
        <is>
          <t>22</t>
        </is>
      </c>
      <c r="E102" s="5" t="inlineStr">
        <is>
          <t>5.050,00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=HYPERLINK("https://leilaoonline.com.br/lote/detalhe/16005", "5680")</f>
      </c>
      <c r="B103" s="4" t="s">
        <f>=HYPERLINK("https://leilaoonline.com.br/lote/detalhe/16005", " VW/GOL 1.0 GIV, ANO/MOD 2012/2013, FR31637, COR BRANCA, FLEX, PLACA EVQ4214, UND SANTA CANDIDA")</f>
      </c>
      <c r="C103" s="4" t="inlineStr">
        <is>
          <t>Não vendido</t>
        </is>
      </c>
      <c r="D103" s="4" t="inlineStr">
        <is>
          <t>13</t>
        </is>
      </c>
      <c r="E103" s="5" t="inlineStr">
        <is>
          <t>3.950,00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=HYPERLINK("https://leilaoonline.com.br/lote/detalhe/16082", "5681")</f>
      </c>
      <c r="B104" s="4" t="s">
        <f>=HYPERLINK("https://leilaoonline.com.br/lote/detalhe/16082", " CAMINHÃO VW/31.260 E, TANQUE, ANO 2006, PLACA DKA2624, FR19636, UND SANTA CANDIDA 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=HYPERLINK("https://leilaoonline.com.br/lote/detalhe/16120", "24005")</f>
      </c>
      <c r="B105" s="4" t="s">
        <f>=HYPERLINK("https://leilaoonline.com.br/lote/detalhe/16120", "MMC/PAJERO TR4 BLINDADA , ANO/MOD 2004/2005, COR PRATA, GASOLINA")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2026-04-19T10:22:02.00Z</dcterms:created>
  <dc:creator>Tellks Tecnologia</dc:creator>
  <cp:revision>0</cp:revision>
</cp:coreProperties>
</file>