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Kicks 24 • M. Benz SLK 250 • HR-V 21 • GOL • Ford Ka 11 • Onix 23 • Toro 20 • S10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=HYPERLINK("https://leilaoonline.com.br/lote/detalhe/267523", "015")</f>
      </c>
      <c r="B11" s="4" t="s">
        <f>=HYPERLINK("https://leilaoonline.com.br/lote/detalhe/267523", "veja o vídeo!! I/HONDA CR-V LX; 2008/2008; PRATA; GASOLINA - FUNCIONANDO")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15.500,00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=HYPERLINK("https://leilaoonline.com.br/lote/detalhe/267508", "020")</f>
      </c>
      <c r="B12" s="4" t="s">
        <f>=HYPERLINK("https://leilaoonline.com.br/lote/detalhe/267508", "veja o vídeo!! NISSAN/KICKS SENSE CVT; 2023/2024; PRATA; ALCO./GASOL. - FUNC. - IPVA 2025 OK - FIPE APROX.: R$ 104.158,00")</f>
      </c>
      <c r="C12" s="4" t="inlineStr">
        <is>
          <t>Não vendido</t>
        </is>
      </c>
      <c r="D12" s="4" t="inlineStr">
        <is>
          <t>8</t>
        </is>
      </c>
      <c r="E12" s="5" t="inlineStr">
        <is>
          <t>50.000,00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=HYPERLINK("https://leilaoonline.com.br/lote/detalhe/267507", "025")</f>
      </c>
      <c r="B13" s="4" t="s">
        <f>=HYPERLINK("https://leilaoonline.com.br/lote/detalhe/267507", "veja o vídeo!! CHEVROLET/COBALT 1.4 LTZ; 2014/2015; CINZA; ALCO./GASOL. - FUNCIONANDO")</f>
      </c>
      <c r="C13" s="4" t="inlineStr">
        <is>
          <t>Não vendido</t>
        </is>
      </c>
      <c r="D13" s="4" t="inlineStr">
        <is>
          <t>8</t>
        </is>
      </c>
      <c r="E13" s="5" t="inlineStr">
        <is>
          <t>19.500,00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=HYPERLINK("https://leilaoonline.com.br/lote/detalhe/267510", "030")</f>
      </c>
      <c r="B14" s="4" t="s">
        <f>=HYPERLINK("https://leilaoonline.com.br/lote/detalhe/267510", "veja o vídeo!! I/M. BENZ SLK 250 CGI; 2014/2014; VERMELHA; GASOLINA - FUNC.- FIPE: R$ 198.192,00")</f>
      </c>
      <c r="C14" s="4" t="inlineStr">
        <is>
          <t>Não vendido</t>
        </is>
      </c>
      <c r="D14" s="4" t="inlineStr">
        <is>
          <t>23</t>
        </is>
      </c>
      <c r="E14" s="5" t="inlineStr">
        <is>
          <t>130.000,00</t>
        </is>
      </c>
      <c r="F14" s="4" t="inlineStr">
        <is>
          <t>1750.00</t>
        </is>
      </c>
    </row>
    <row collapsed="false" customFormat="false" customHeight="false" hidden="false" ht="12.1" outlineLevel="0" r="15">
      <c r="A15" s="5" t="s">
        <f>=HYPERLINK("https://leilaoonline.com.br/lote/detalhe/267503", "035")</f>
      </c>
      <c r="B15" s="4" t="s">
        <f>=HYPERLINK("https://leilaoonline.com.br/lote/detalhe/267503", "veja o vídeo!! HONDA/HR-V EX CVT; 2019/2020; BRANCA; ALCO./GASOL. - FUNCIONANDO - IPVA 2025 OK")</f>
      </c>
      <c r="C15" s="4" t="inlineStr">
        <is>
          <t>Não vendido</t>
        </is>
      </c>
      <c r="D15" s="4" t="inlineStr">
        <is>
          <t>5</t>
        </is>
      </c>
      <c r="E15" s="5" t="inlineStr">
        <is>
          <t>50.000,00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=HYPERLINK("https://leilaoonline.com.br/lote/detalhe/267504", "040")</f>
      </c>
      <c r="B16" s="4" t="s">
        <f>=HYPERLINK("https://leilaoonline.com.br/lote/detalhe/267504", "veja o vídeo!! VW/VOYAGE 1.6L MB5; 2020/2021; PRATA; ALCO./GASOL. - FUNCIONANDO ")</f>
      </c>
      <c r="C16" s="4" t="inlineStr">
        <is>
          <t>Não vendido</t>
        </is>
      </c>
      <c r="D16" s="4" t="inlineStr">
        <is>
          <t>10</t>
        </is>
      </c>
      <c r="E16" s="5" t="inlineStr">
        <is>
          <t>28.500,00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=HYPERLINK("https://leilaoonline.com.br/lote/detalhe/267509", "045")</f>
      </c>
      <c r="B17" s="4" t="s">
        <f>=HYPERLINK("https://leilaoonline.com.br/lote/detalhe/267509", "veja o vídeo!! I/HONDA CR-V EXL; 2008/2008; PRATA; GASOLINA - FUNCIONANDO - IPVA 2025 OK")</f>
      </c>
      <c r="C17" s="4" t="inlineStr">
        <is>
          <t>Não vendido</t>
        </is>
      </c>
      <c r="D17" s="4" t="inlineStr">
        <is>
          <t>21</t>
        </is>
      </c>
      <c r="E17" s="5" t="inlineStr">
        <is>
          <t>25.000,00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=HYPERLINK("https://leilaoonline.com.br/lote/detalhe/267499", "047")</f>
      </c>
      <c r="B18" s="4" t="s">
        <f>=HYPERLINK("https://leilaoonline.com.br/lote/detalhe/267499", "veja o vídeo!! I/BMW 535I FR71; 2010/2011; CINZA; GASOLINA - FUNCIONANDO")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27.500,00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=HYPERLINK("https://leilaoonline.com.br/lote/detalhe/267506", "050")</f>
      </c>
      <c r="B19" s="4" t="s">
        <f>=HYPERLINK("https://leilaoonline.com.br/lote/detalhe/267506", "veja o vídeo!! FIAT/UNO WAY 1.4; 2015/2016; BRANCA; ALCO./GASOL. - FUNCIONANDO")</f>
      </c>
      <c r="C19" s="4" t="inlineStr">
        <is>
          <t>Não vendido</t>
        </is>
      </c>
      <c r="D19" s="4" t="inlineStr">
        <is>
          <t>18</t>
        </is>
      </c>
      <c r="E19" s="5" t="inlineStr">
        <is>
          <t>23.500,00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=HYPERLINK("https://leilaoonline.com.br/lote/detalhe/267490", "055")</f>
      </c>
      <c r="B20" s="4" t="s">
        <f>=HYPERLINK("https://leilaoonline.com.br/lote/detalhe/267490", "veja o vídeo!! FORD/KA FLEX; 2010/2011; PRETA; ALCO./GASOL. - FUNCIONANDO")</f>
      </c>
      <c r="C20" s="4" t="inlineStr">
        <is>
          <t>Vendido</t>
        </is>
      </c>
      <c r="D20" s="4" t="inlineStr">
        <is>
          <t>18</t>
        </is>
      </c>
      <c r="E20" s="5" t="inlineStr">
        <is>
          <t>15.000,00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=HYPERLINK("https://leilaoonline.com.br/lote/detalhe/267502", "065")</f>
      </c>
      <c r="B21" s="4" t="s">
        <f>=HYPERLINK("https://leilaoonline.com.br/lote/detalhe/267502", "veja o vídeo!! VW/GOL 1.0L MC4; 2019/2020; BRANCO; ALCO./GASOL. - FUNCIONANDO")</f>
      </c>
      <c r="C21" s="4" t="inlineStr">
        <is>
          <t>Não vendido</t>
        </is>
      </c>
      <c r="D21" s="4" t="inlineStr">
        <is>
          <t>22</t>
        </is>
      </c>
      <c r="E21" s="5" t="inlineStr">
        <is>
          <t>25.500,00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=HYPERLINK("https://leilaoonline.com.br/lote/detalhe/267511", "070")</f>
      </c>
      <c r="B22" s="4" t="s">
        <f>=HYPERLINK("https://leilaoonline.com.br/lote/detalhe/267511", "veja o vídeo!! KIA/SPORTAGE; 2013/2014; BRANCA; ALCO./GASOL. - FUNCIONANDO - IPVA 2025 OK")</f>
      </c>
      <c r="C22" s="4" t="inlineStr">
        <is>
          <t>Não vendido</t>
        </is>
      </c>
      <c r="D22" s="4" t="inlineStr">
        <is>
          <t>5</t>
        </is>
      </c>
      <c r="E22" s="5" t="inlineStr">
        <is>
          <t>35.000,00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=HYPERLINK("https://leilaoonline.com.br/lote/detalhe/267512", "075")</f>
      </c>
      <c r="B23" s="4" t="s">
        <f>=HYPERLINK("https://leilaoonline.com.br/lote/detalhe/267512", "veja o vídeo!! RENAULT/SANDERO PR1616VA; 2011/2012; PRATA; ALCO./GASOL. - FUNCIONANDO")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16.000,00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=HYPERLINK("https://leilaoonline.com.br/lote/detalhe/267498", "080")</f>
      </c>
      <c r="B24" s="4" t="s">
        <f>=HYPERLINK("https://leilaoonline.com.br/lote/detalhe/267498", "veja o vídeo!! I/HONDA CR-V EXL FLEX; 2014/2014; CINZA; ALCO./GASOL. - FUNCIONANDO")</f>
      </c>
      <c r="C24" s="4" t="inlineStr">
        <is>
          <t>Não vendido</t>
        </is>
      </c>
      <c r="D24" s="4" t="inlineStr">
        <is>
          <t>4</t>
        </is>
      </c>
      <c r="E24" s="5" t="inlineStr">
        <is>
          <t>23.750,00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=HYPERLINK("https://leilaoonline.com.br/lote/detalhe/267493", "085")</f>
      </c>
      <c r="B25" s="4" t="s">
        <f>=HYPERLINK("https://leilaoonline.com.br/lote/detalhe/267493", "veja o vídeo!! CHEV/ONIX 10TAT LTZ; 2022/2023; BRANCA; ALCO./GASOL. - FUNC. - APROX. 13.000KM -  IPVA 2025 OK - FIPE APROX.: R$ 85.953,00")</f>
      </c>
      <c r="C25" s="4" t="inlineStr">
        <is>
          <t>Não vendido</t>
        </is>
      </c>
      <c r="D25" s="4" t="inlineStr">
        <is>
          <t>3</t>
        </is>
      </c>
      <c r="E25" s="5" t="inlineStr">
        <is>
          <t>31.000,00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=HYPERLINK("https://leilaoonline.com.br/lote/detalhe/267491", "105")</f>
      </c>
      <c r="B26" s="4" t="s">
        <f>=HYPERLINK("https://leilaoonline.com.br/lote/detalhe/267491", "veja o vídeo!! HONDA/HR-V EXL CVT; 2021/2021; CINZA; ALCO./GASOL. - FUNCIONANDO")</f>
      </c>
      <c r="C26" s="4" t="inlineStr">
        <is>
          <t>Não vendido</t>
        </is>
      </c>
      <c r="D26" s="4" t="inlineStr">
        <is>
          <t>10</t>
        </is>
      </c>
      <c r="E26" s="5" t="inlineStr">
        <is>
          <t>56.250,00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=HYPERLINK("https://leilaoonline.com.br/lote/detalhe/267496", "115")</f>
      </c>
      <c r="B27" s="4" t="s">
        <f>=HYPERLINK("https://leilaoonline.com.br/lote/detalhe/267496", "veja o vídeo!! I/HONDA CR-V EXL; 2010/2011; CINZA; GASOLINA - FUNCIONANDO")</f>
      </c>
      <c r="C27" s="4" t="inlineStr">
        <is>
          <t>Não vendido</t>
        </is>
      </c>
      <c r="D27" s="4" t="inlineStr">
        <is>
          <t>8</t>
        </is>
      </c>
      <c r="E27" s="5" t="inlineStr">
        <is>
          <t>23.500,00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=HYPERLINK("https://leilaoonline.com.br/lote/detalhe/267497", "130")</f>
      </c>
      <c r="B28" s="4" t="s">
        <f>=HYPERLINK("https://leilaoonline.com.br/lote/detalhe/267497", "veja o vídeo!! MMC/PAJERO TR4 FL 2WD HP; 2012/2013; CINZA; ALCO./GASOL. - FUNCIONANDO")</f>
      </c>
      <c r="C28" s="4" t="inlineStr">
        <is>
          <t>Não vendido</t>
        </is>
      </c>
      <c r="D28" s="4" t="inlineStr">
        <is>
          <t>11</t>
        </is>
      </c>
      <c r="E28" s="5" t="inlineStr">
        <is>
          <t>36.750,00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=HYPERLINK("https://leilaoonline.com.br/lote/detalhe/267501", "140")</f>
      </c>
      <c r="B29" s="4" t="s">
        <f>=HYPERLINK("https://leilaoonline.com.br/lote/detalhe/267501", "CITROEN C3 STYLE ED.PURE TECH 1.2 12V; 2017; COR BRANCA; ALCO./GASOL. - FUNCIONANDO")</f>
      </c>
      <c r="C29" s="4" t="inlineStr">
        <is>
          <t>Não vendido</t>
        </is>
      </c>
      <c r="D29" s="4" t="inlineStr">
        <is>
          <t>4</t>
        </is>
      </c>
      <c r="E29" s="5" t="inlineStr">
        <is>
          <t>20.500,00</t>
        </is>
      </c>
      <c r="F2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2026-08-27T09:27:18.00Z</dcterms:created>
  <dc:creator>Tellks Tecnologia</dc:creator>
  <cp:revision>0</cp:revision>
</cp:coreProperties>
</file>