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Fiat Toro • T. Hilux 09 • Etios 14 • Palio WK 11 • Onix LT2 • Civic LX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19/11/2024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=HYPERLINK("https://leilaoonline.com.br/lote/detalhe/256142", "005")</f>
      </c>
      <c r="B11" s="4" t="s">
        <f>=HYPERLINK("https://leilaoonline.com.br/lote/detalhe/256142", "veja o vídeo!! HONDA/CG 125 TITAN; 1996/1997; VERMELHA; GASOLINA - FUNCIONANDO")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=HYPERLINK("https://leilaoonline.com.br/lote/detalhe/255566", "010")</f>
      </c>
      <c r="B12" s="4" t="s">
        <f>=HYPERLINK("https://leilaoonline.com.br/lote/detalhe/255566", "veja o vídeo!! PEUGEOT/BOXER M330M 23S; 2012/2013; PRETA; DIESEL - FUNCIONANDO - IPVA 2024 OK")</f>
      </c>
      <c r="C12" s="4" t="inlineStr">
        <is>
          <t>Não vendido</t>
        </is>
      </c>
      <c r="D12" s="4" t="inlineStr">
        <is>
          <t>12</t>
        </is>
      </c>
      <c r="E12" s="5" t="inlineStr">
        <is>
          <t>21.000,00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=HYPERLINK("https://leilaoonline.com.br/lote/detalhe/256141", "015")</f>
      </c>
      <c r="B13" s="4" t="s">
        <f>=HYPERLINK("https://leilaoonline.com.br/lote/detalhe/256141", "veja o vídeo!! I/GM CAPTIVA SPORT AWD; 2009/2010; PRETA; GASOLINA - FUNCIONANDO - IPVA 2024 OK")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=HYPERLINK("https://leilaoonline.com.br/lote/detalhe/255384", "020")</f>
      </c>
      <c r="B14" s="4" t="s">
        <f>=HYPERLINK("https://leilaoonline.com.br/lote/detalhe/255384", "veja o vídeo!! HONDA/CITY DX FLEX; 2010/2011; PRATA; GASOL./ALCO./GNV - FUNCIONANDO - IPVA 2024 OK")</f>
      </c>
      <c r="C14" s="4" t="inlineStr">
        <is>
          <t>Não vendido</t>
        </is>
      </c>
      <c r="D14" s="4" t="inlineStr">
        <is>
          <t>20</t>
        </is>
      </c>
      <c r="E14" s="5" t="inlineStr">
        <is>
          <t>29.500,00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=HYPERLINK("https://leilaoonline.com.br/lote/detalhe/255380", "025")</f>
      </c>
      <c r="B15" s="4" t="s">
        <f>=HYPERLINK("https://leilaoonline.com.br/lote/detalhe/255380", "veja o vídeo!! FIAT/TORO FREEDOM AT6; 2019/2020; BRANCA; ALCO./GASOL. - MOTOR FUNCION. - IPVA 2024 OK - FIPE: R$ 93.337,00")</f>
      </c>
      <c r="C15" s="4" t="inlineStr">
        <is>
          <t>Não vendido</t>
        </is>
      </c>
      <c r="D15" s="4" t="inlineStr">
        <is>
          <t>8</t>
        </is>
      </c>
      <c r="E15" s="5" t="inlineStr">
        <is>
          <t>61.750,00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=HYPERLINK("https://leilaoonline.com.br/lote/detalhe/255168", "030")</f>
      </c>
      <c r="B16" s="4" t="s">
        <f>=HYPERLINK("https://leilaoonline.com.br/lote/detalhe/255168", "CHEVROLET S10 ADV FD2; MOD 2020; BRANCA; ALCO./GASOL. - FUNCIONANDO - IPVA 2024 OK")</f>
      </c>
      <c r="C16" s="4" t="inlineStr">
        <is>
          <t>Não vendido</t>
        </is>
      </c>
      <c r="D16" s="4" t="inlineStr">
        <is>
          <t>20</t>
        </is>
      </c>
      <c r="E16" s="5" t="inlineStr">
        <is>
          <t>65.000,00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=HYPERLINK("https://leilaoonline.com.br/lote/detalhe/255391", "035")</f>
      </c>
      <c r="B17" s="4" t="s">
        <f>=HYPERLINK("https://leilaoonline.com.br/lote/detalhe/255391", "VW/GOL 1.6L MB5; 2019/2020; BRANCA; ALCO./GASOL. - FUNCIONANDO - IPVA 2024 OK")</f>
      </c>
      <c r="C17" s="4" t="inlineStr">
        <is>
          <t>Não vendido</t>
        </is>
      </c>
      <c r="D17" s="4" t="inlineStr">
        <is>
          <t>13</t>
        </is>
      </c>
      <c r="E17" s="5" t="inlineStr">
        <is>
          <t>21.000,00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=HYPERLINK("https://leilaoonline.com.br/lote/detalhe/255166", "040")</f>
      </c>
      <c r="B18" s="4" t="s">
        <f>=HYPERLINK("https://leilaoonline.com.br/lote/detalhe/255166", "veja o vídeo!! I NISSAN FRONTIER S MTX4 4X4; MOD 2021; BRANCA; DIESEL - FUNCIONANDO - IPVA 2024 OK")</f>
      </c>
      <c r="C18" s="4" t="inlineStr">
        <is>
          <t>Não vendido</t>
        </is>
      </c>
      <c r="D18" s="4" t="inlineStr">
        <is>
          <t>5</t>
        </is>
      </c>
      <c r="E18" s="5" t="inlineStr">
        <is>
          <t>52.500,00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=HYPERLINK("https://leilaoonline.com.br/lote/detalhe/255390", "045")</f>
      </c>
      <c r="B19" s="4" t="s">
        <f>=HYPERLINK("https://leilaoonline.com.br/lote/detalhe/255390", "veja o vídeo!! TOYOTA/ETIOS SD X; 2014/2014; BRANCA; GASOL./ALCO./GNV - FUNCIONANDO - IPVA 2024 OK")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19.500,00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=HYPERLINK("https://leilaoonline.com.br/lote/detalhe/255173", "050")</f>
      </c>
      <c r="B20" s="4" t="s">
        <f>=HYPERLINK("https://leilaoonline.com.br/lote/detalhe/255173", "veja o vídeo!! FIAT/DUCATO MAXI; 2001/2002; BRANCA; DIESEL - FUNCIONANDO")</f>
      </c>
      <c r="C20" s="4" t="inlineStr">
        <is>
          <t>Não vendido</t>
        </is>
      </c>
      <c r="D20" s="4" t="inlineStr">
        <is>
          <t>7</t>
        </is>
      </c>
      <c r="E20" s="5" t="inlineStr">
        <is>
          <t>18.000,00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=HYPERLINK("https://leilaoonline.com.br/lote/detalhe/255396", "055")</f>
      </c>
      <c r="B21" s="4" t="s">
        <f>=HYPERLINK("https://leilaoonline.com.br/lote/detalhe/255396", "veja o vídeo!! I/CHEV TRACKER PREMIER; 2017/2018; CINZA; ALCO./GASOL. - FUNCIONANDO - IPVA 2024 OK")</f>
      </c>
      <c r="C21" s="4" t="inlineStr">
        <is>
          <t>Não vendido</t>
        </is>
      </c>
      <c r="D21" s="4" t="inlineStr">
        <is>
          <t>8</t>
        </is>
      </c>
      <c r="E21" s="5" t="inlineStr">
        <is>
          <t>30.000,00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=HYPERLINK("https://leilaoonline.com.br/lote/detalhe/255174", "060")</f>
      </c>
      <c r="B22" s="4" t="s">
        <f>=HYPERLINK("https://leilaoonline.com.br/lote/detalhe/255174", "CHEVROLET SPIN LS; 2021/2021; PRATA; ALCO./GASOL. - FUNCIONANDO - IPVA 2024 OK")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20.500,00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=HYPERLINK("https://leilaoonline.com.br/lote/detalhe/255392", "065")</f>
      </c>
      <c r="B23" s="4" t="s">
        <f>=HYPERLINK("https://leilaoonline.com.br/lote/detalhe/255392", "veja o vídeo!! I/M. BENZ A250TURBOSPORT; 2018/2019; PRATA; GASOLINA - FUNCIONANDO - IPVA 2024 OK")</f>
      </c>
      <c r="C23" s="4" t="inlineStr">
        <is>
          <t>Não vendido</t>
        </is>
      </c>
      <c r="D23" s="4" t="inlineStr">
        <is>
          <t>29</t>
        </is>
      </c>
      <c r="E23" s="5" t="inlineStr">
        <is>
          <t>120.000,00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=HYPERLINK("https://leilaoonline.com.br/lote/detalhe/255167", "070")</f>
      </c>
      <c r="B24" s="4" t="s">
        <f>=HYPERLINK("https://leilaoonline.com.br/lote/detalhe/255167", "TOYOTA HILUX SW4 SRV 4X4; 2008/2009; COR PRETA; DIESEL - FUNCIONANDO - IPVA 2024 OK")</f>
      </c>
      <c r="C24" s="4" t="inlineStr">
        <is>
          <t>Não vendido</t>
        </is>
      </c>
      <c r="D24" s="4" t="inlineStr">
        <is>
          <t>6</t>
        </is>
      </c>
      <c r="E24" s="5" t="inlineStr">
        <is>
          <t>55.000,00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=HYPERLINK("https://leilaoonline.com.br/lote/detalhe/255387", "075")</f>
      </c>
      <c r="B25" s="4" t="s">
        <f>=HYPERLINK("https://leilaoonline.com.br/lote/detalhe/255387", "CHEVROLET/ONIX 1.0MT LT; 2019/2019; CINZA; ALCO./GASOL. - FUNCIONANDO - IPVA 2024 OK")</f>
      </c>
      <c r="C25" s="4" t="inlineStr">
        <is>
          <t>Não vendido</t>
        </is>
      </c>
      <c r="D25" s="4" t="inlineStr">
        <is>
          <t>30</t>
        </is>
      </c>
      <c r="E25" s="5" t="inlineStr">
        <is>
          <t>34.500,00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=HYPERLINK("https://leilaoonline.com.br/lote/detalhe/255169", "080")</f>
      </c>
      <c r="B26" s="4" t="s">
        <f>=HYPERLINK("https://leilaoonline.com.br/lote/detalhe/255169", "SMART FORTWO COUPE 62; 2010/2010; COR FANTASIA; GASOLINA - FUNCIONADO - IPVA 2024 OK")</f>
      </c>
      <c r="C26" s="4" t="inlineStr">
        <is>
          <t>Não vendido</t>
        </is>
      </c>
      <c r="D26" s="4" t="inlineStr">
        <is>
          <t>5</t>
        </is>
      </c>
      <c r="E26" s="5" t="inlineStr">
        <is>
          <t>25.000,00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=HYPERLINK("https://leilaoonline.com.br/lote/detalhe/255378", "085")</f>
      </c>
      <c r="B27" s="4" t="s">
        <f>=HYPERLINK("https://leilaoonline.com.br/lote/detalhe/255378", "veja o vídeo!! FIAT/PALIO WK ADVEN FLEX; 2010/2011; PRATA; ALCO./GASOL. - FUNCIONANDO - IPVA 2024 OK")</f>
      </c>
      <c r="C27" s="4" t="inlineStr">
        <is>
          <t>Não vendido</t>
        </is>
      </c>
      <c r="D27" s="4" t="inlineStr">
        <is>
          <t>14</t>
        </is>
      </c>
      <c r="E27" s="5" t="inlineStr">
        <is>
          <t>26.500,00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=HYPERLINK("https://leilaoonline.com.br/lote/detalhe/255171", "090")</f>
      </c>
      <c r="B28" s="4" t="s">
        <f>=HYPERLINK("https://leilaoonline.com.br/lote/detalhe/255171", "AMBULÂNCIA I/M. BENZ 415 ALLTECH AMB; 2018/2019; BRANCA; DIESEL - NÃO FUNCIONA - IPVA 2024 OK")</f>
      </c>
      <c r="C28" s="4" t="inlineStr">
        <is>
          <t>Vendido</t>
        </is>
      </c>
      <c r="D28" s="4" t="inlineStr">
        <is>
          <t>6</t>
        </is>
      </c>
      <c r="E28" s="5" t="inlineStr">
        <is>
          <t>96.250,00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=HYPERLINK("https://leilaoonline.com.br/lote/detalhe/255393", "095")</f>
      </c>
      <c r="B29" s="4" t="s">
        <f>=HYPERLINK("https://leilaoonline.com.br/lote/detalhe/255393", "veja o vídeo!! I/LR FREELANDER 2 SE I6; 2008/2008; PRETA; GASOLINA - FUNCIONANDO - IPVA 2024 OK")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=HYPERLINK("https://leilaoonline.com.br/lote/detalhe/255389", "100")</f>
      </c>
      <c r="B30" s="4" t="s">
        <f>=HYPERLINK("https://leilaoonline.com.br/lote/detalhe/255389", "HONDA/CIVIC LX; 2005/2005; DOURADA; GASOLINA - FUNCIONANDO - IPVA 2024 OK")</f>
      </c>
      <c r="C30" s="4" t="inlineStr">
        <is>
          <t>Não vendido</t>
        </is>
      </c>
      <c r="D30" s="4" t="inlineStr">
        <is>
          <t>9</t>
        </is>
      </c>
      <c r="E30" s="5" t="inlineStr">
        <is>
          <t>9.500,00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=HYPERLINK("https://leilaoonline.com.br/lote/detalhe/255172", "105")</f>
      </c>
      <c r="B31" s="4" t="s">
        <f>=HYPERLINK("https://leilaoonline.com.br/lote/detalhe/255172", "AMBULÂNCIA I/M. BENZ REVESCAP AMB SR; 2018/2019; BRANCA; DIESEL - NÃO FUNCIONA")</f>
      </c>
      <c r="C31" s="4" t="inlineStr">
        <is>
          <t>Não vendido</t>
        </is>
      </c>
      <c r="D31" s="4" t="inlineStr">
        <is>
          <t>4</t>
        </is>
      </c>
      <c r="E31" s="5" t="inlineStr">
        <is>
          <t>43.750,00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=HYPERLINK("https://leilaoonline.com.br/lote/detalhe/255383", "110")</f>
      </c>
      <c r="B32" s="4" t="s">
        <f>=HYPERLINK("https://leilaoonline.com.br/lote/detalhe/255383", "RENAULT/CLIO RT 1.0 16V; 2001/2001; PRATA; GASOLINA - FUNCIONANDO")</f>
      </c>
      <c r="C32" s="4" t="inlineStr">
        <is>
          <t>Não vendido</t>
        </is>
      </c>
      <c r="D32" s="4" t="inlineStr">
        <is>
          <t>6</t>
        </is>
      </c>
      <c r="E32" s="5" t="inlineStr">
        <is>
          <t>6.500,00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=HYPERLINK("https://leilaoonline.com.br/lote/detalhe/255382", "120")</f>
      </c>
      <c r="B33" s="4" t="s">
        <f>=HYPERLINK("https://leilaoonline.com.br/lote/detalhe/255382", "veja o vídeo!! CHEV/ONIX 10MT LT2; 2023/2024; PRETA; ALCO./GASOL. - FUNCIONANDO - IPVA 2024 OK")</f>
      </c>
      <c r="C33" s="4" t="inlineStr">
        <is>
          <t>Não vendido</t>
        </is>
      </c>
      <c r="D33" s="4" t="inlineStr">
        <is>
          <t>52</t>
        </is>
      </c>
      <c r="E33" s="5" t="inlineStr">
        <is>
          <t>50.500,00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=HYPERLINK("https://leilaoonline.com.br/lote/detalhe/255394", "125")</f>
      </c>
      <c r="B34" s="4" t="s">
        <f>=HYPERLINK("https://leilaoonline.com.br/lote/detalhe/255394", "KIA SORENTO EX 2.5 VGT; 2008/2009; COR PRATA; DIESEL - FUNCIONANDO - IPVA 2024 OK")</f>
      </c>
      <c r="C34" s="4" t="inlineStr">
        <is>
          <t>Não vendido</t>
        </is>
      </c>
      <c r="D34" s="4" t="inlineStr">
        <is>
          <t>3</t>
        </is>
      </c>
      <c r="E34" s="5" t="inlineStr">
        <is>
          <t>11.000,00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=HYPERLINK("https://leilaoonline.com.br/lote/detalhe/255386", "135")</f>
      </c>
      <c r="B35" s="4" t="s">
        <f>=HYPERLINK("https://leilaoonline.com.br/lote/detalhe/255386", "veja o vídeo!! CITROEN/PICASSO 16EXCFLX; 2007/2007; PRATA; ALCO./GASOL. - FUNCIONANDO - IPVA 2024 OK")</f>
      </c>
      <c r="C35" s="4" t="inlineStr">
        <is>
          <t>Não vendido</t>
        </is>
      </c>
      <c r="D35" s="4" t="inlineStr">
        <is>
          <t>4</t>
        </is>
      </c>
      <c r="E35" s="5" t="inlineStr">
        <is>
          <t>5.500,00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=HYPERLINK("https://leilaoonline.com.br/lote/detalhe/255388", "140")</f>
      </c>
      <c r="B36" s="4" t="s">
        <f>=HYPERLINK("https://leilaoonline.com.br/lote/detalhe/255388", "veja o vídeo!! VW/UP MOVE MA; 2015/2016; PRETA; ALCO./GASOL. - FUNCIONANDO - IPVA 2024 OK")</f>
      </c>
      <c r="C36" s="4" t="inlineStr">
        <is>
          <t>Vendido</t>
        </is>
      </c>
      <c r="D36" s="4" t="inlineStr">
        <is>
          <t>37</t>
        </is>
      </c>
      <c r="E36" s="5" t="inlineStr">
        <is>
          <t>33.000,00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=HYPERLINK("https://leilaoonline.com.br/lote/detalhe/255385", "145")</f>
      </c>
      <c r="B37" s="4" t="s">
        <f>=HYPERLINK("https://leilaoonline.com.br/lote/detalhe/255385", "HYUNDAI/HB20S 1.6A PREM; 2014/2014; PRETA; ALCO./GASOL. - NÃO FUNCIONA")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15.000,00</t>
        </is>
      </c>
      <c r="F3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2026-04-18T08:24:41.00Z</dcterms:created>
  <dc:creator>Tellks Tecnologia</dc:creator>
  <cp:revision>0</cp:revision>
</cp:coreProperties>
</file>