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F. Punto 15 • Chev. Cruze 18 • H. HR-V 21 • S10 LTZ 22 • Chev. Onix • Palio 07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06/11/2024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=HYPERLINK("https://leilaoonline.com.br/lote/detalhe/254898", "020")</f>
      </c>
      <c r="B11" s="4" t="s">
        <f>=HYPERLINK("https://leilaoonline.com.br/lote/detalhe/254898", "veja o vídeo!! RENAULT/SANDERO PR1616VA; 2011/2012; PRATA; ALCO./GASOL. - FUNCIONANDO - IPVA 2024 OK")</f>
      </c>
      <c r="C11" s="4" t="inlineStr">
        <is>
          <t>Não vendido</t>
        </is>
      </c>
      <c r="D11" s="4" t="inlineStr">
        <is>
          <t>12</t>
        </is>
      </c>
      <c r="E11" s="5" t="inlineStr">
        <is>
          <t>22.500,00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=HYPERLINK("https://leilaoonline.com.br/lote/detalhe/254638", "025")</f>
      </c>
      <c r="B12" s="4" t="s">
        <f>=HYPERLINK("https://leilaoonline.com.br/lote/detalhe/254638", "veja o vídeo!! FIAT/STRADA HD WK CC E; 2018/2018; BRANCA; ALCO./GASOL. - FUNCIONANDO - IPVA 2024 OK")</f>
      </c>
      <c r="C12" s="4" t="inlineStr">
        <is>
          <t>Não vendido</t>
        </is>
      </c>
      <c r="D12" s="4" t="inlineStr">
        <is>
          <t>25</t>
        </is>
      </c>
      <c r="E12" s="5" t="inlineStr">
        <is>
          <t>32.500,00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=HYPERLINK("https://leilaoonline.com.br/lote/detalhe/254207", "030")</f>
      </c>
      <c r="B13" s="4" t="s">
        <f>=HYPERLINK("https://leilaoonline.com.br/lote/detalhe/254207", "I/VOLVO XC60 3.0TDYNAMIC; 2011/2011; CINZA; GASOLINA - FUNCIONANDO - IPVA 2024 OK")</f>
      </c>
      <c r="C13" s="4" t="inlineStr">
        <is>
          <t>Não vendido</t>
        </is>
      </c>
      <c r="D13" s="4" t="inlineStr">
        <is>
          <t>3</t>
        </is>
      </c>
      <c r="E13" s="5" t="inlineStr">
        <is>
          <t>19.500,00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=HYPERLINK("https://leilaoonline.com.br/lote/detalhe/254206", "035")</f>
      </c>
      <c r="B14" s="4" t="s">
        <f>=HYPERLINK("https://leilaoonline.com.br/lote/detalhe/254206", "HONDA/HR-V EXL CVT; 2021/2021; BRANCA; ALCO./GASOL. - FUNCIONANDO - IPVA 2024 OK")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39.500,00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=HYPERLINK("https://leilaoonline.com.br/lote/detalhe/254203", "040")</f>
      </c>
      <c r="B15" s="4" t="s">
        <f>=HYPERLINK("https://leilaoonline.com.br/lote/detalhe/254203", "veja o vídeo!! I/M. BENZ SLK 250 CGI; 2014/2014; VERMELHA; GASOLINA - FUNCIONANDO")</f>
      </c>
      <c r="C15" s="4" t="inlineStr">
        <is>
          <t>Não vendido</t>
        </is>
      </c>
      <c r="D15" s="4" t="inlineStr">
        <is>
          <t>7</t>
        </is>
      </c>
      <c r="E15" s="5" t="inlineStr">
        <is>
          <t>57.500,00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=HYPERLINK("https://leilaoonline.com.br/lote/detalhe/254208", "045")</f>
      </c>
      <c r="B16" s="4" t="s">
        <f>=HYPERLINK("https://leilaoonline.com.br/lote/detalhe/254208", "veja o vídeo!! FIAT/PALIO ELX FLEX; 2006/2007; PRATA; ALCO./GASOL. - FUNCIONANDO - IPVA 2024 OK")</f>
      </c>
      <c r="C16" s="4" t="inlineStr">
        <is>
          <t>Não vendido</t>
        </is>
      </c>
      <c r="D16" s="4" t="inlineStr">
        <is>
          <t>11</t>
        </is>
      </c>
      <c r="E16" s="5" t="inlineStr">
        <is>
          <t>10.000,00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=HYPERLINK("https://leilaoonline.com.br/lote/detalhe/254205", "050")</f>
      </c>
      <c r="B17" s="4" t="s">
        <f>=HYPERLINK("https://leilaoonline.com.br/lote/detalhe/254205", "CHEVROLET/S10 LTZ DD4A; 2021/2022; PRATA; DIESEL - FUNCIONANDO - IPVA 2024 OK")</f>
      </c>
      <c r="C17" s="4" t="inlineStr">
        <is>
          <t>Vendido</t>
        </is>
      </c>
      <c r="D17" s="4" t="inlineStr">
        <is>
          <t>65</t>
        </is>
      </c>
      <c r="E17" s="5" t="inlineStr">
        <is>
          <t>132.500,00</t>
        </is>
      </c>
      <c r="F17" s="4" t="inlineStr">
        <is>
          <t>1250.00</t>
        </is>
      </c>
    </row>
    <row collapsed="false" customFormat="false" customHeight="false" hidden="false" ht="12.1" outlineLevel="0" r="18">
      <c r="A18" s="5" t="s">
        <f>=HYPERLINK("https://leilaoonline.com.br/lote/detalhe/254199", "055")</f>
      </c>
      <c r="B18" s="4" t="s">
        <f>=HYPERLINK("https://leilaoonline.com.br/lote/detalhe/254199", "veja o vídeo!! CHEVROLET/ONIX 1.0MT LS; 2015/2016; PRETA; ALCO./GASOL. - FUNCIONANDO - IPVA 2024 OK")</f>
      </c>
      <c r="C18" s="4" t="inlineStr">
        <is>
          <t>Não vendido</t>
        </is>
      </c>
      <c r="D18" s="4" t="inlineStr">
        <is>
          <t>19</t>
        </is>
      </c>
      <c r="E18" s="5" t="inlineStr">
        <is>
          <t>24.000,00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=HYPERLINK("https://leilaoonline.com.br/lote/detalhe/254202", "060")</f>
      </c>
      <c r="B19" s="4" t="s">
        <f>=HYPERLINK("https://leilaoonline.com.br/lote/detalhe/254202", "veja o vídeo!! HONDA/HR-V EXL CVT; 2021/2021; CINZA; ALCO./GASOL. - FUNCIONANDO - IPVA 2024 OK")</f>
      </c>
      <c r="C19" s="4" t="inlineStr">
        <is>
          <t>Não vendido</t>
        </is>
      </c>
      <c r="D19" s="4" t="inlineStr">
        <is>
          <t>10</t>
        </is>
      </c>
      <c r="E19" s="5" t="inlineStr">
        <is>
          <t>51.250,00</t>
        </is>
      </c>
      <c r="F19" s="4" t="inlineStr">
        <is>
          <t>1250.00</t>
        </is>
      </c>
    </row>
    <row collapsed="false" customFormat="false" customHeight="false" hidden="false" ht="12.1" outlineLevel="0" r="20">
      <c r="A20" s="5" t="s">
        <f>=HYPERLINK("https://leilaoonline.com.br/lote/detalhe/254198", "065")</f>
      </c>
      <c r="B20" s="4" t="s">
        <f>=HYPERLINK("https://leilaoonline.com.br/lote/detalhe/254198", "veja o vídeo!! I/CHEV CRUZE LTZ NB AT; 2018/2018; VERMELHA; ALCO./GASOL. - FUNCIONANDO - IPVA 2024 OK")</f>
      </c>
      <c r="C20" s="4" t="inlineStr">
        <is>
          <t>Não vendido</t>
        </is>
      </c>
      <c r="D20" s="4" t="inlineStr">
        <is>
          <t>47</t>
        </is>
      </c>
      <c r="E20" s="5" t="inlineStr">
        <is>
          <t>52.000,00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=HYPERLINK("https://leilaoonline.com.br/lote/detalhe/254204", "070")</f>
      </c>
      <c r="B21" s="4" t="s">
        <f>=HYPERLINK("https://leilaoonline.com.br/lote/detalhe/254204", "veja o vídeo!! HONDA/CITY DX FLEX; 2011/2012; ALCO./GASOL. - FUNCIONANDO - IPVA 2024 OK")</f>
      </c>
      <c r="C21" s="4" t="inlineStr">
        <is>
          <t>Não vendido</t>
        </is>
      </c>
      <c r="D21" s="4" t="inlineStr">
        <is>
          <t>18</t>
        </is>
      </c>
      <c r="E21" s="5" t="inlineStr">
        <is>
          <t>23.500,00</t>
        </is>
      </c>
      <c r="F21" s="4" t="inlineStr">
        <is>
          <t>500.00</t>
        </is>
      </c>
    </row>
    <row collapsed="false" customFormat="false" customHeight="false" hidden="false" ht="12.1" outlineLevel="0" r="22">
      <c r="A22" s="5" t="s">
        <f>=HYPERLINK("https://leilaoonline.com.br/lote/detalhe/254197", "075")</f>
      </c>
      <c r="B22" s="4" t="s">
        <f>=HYPERLINK("https://leilaoonline.com.br/lote/detalhe/254197", "veja o vídeo!! I/HONDA CR-V EXL; 2008/2008; PRATA; GASOLINA - FUNCIONANDO - IPVA 2024 OK")</f>
      </c>
      <c r="C22" s="4" t="inlineStr">
        <is>
          <t>Não vendido</t>
        </is>
      </c>
      <c r="D22" s="4" t="inlineStr">
        <is>
          <t>23</t>
        </is>
      </c>
      <c r="E22" s="5" t="inlineStr">
        <is>
          <t>25.000,00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=HYPERLINK("https://leilaoonline.com.br/lote/detalhe/254193", "080")</f>
      </c>
      <c r="B23" s="4" t="s">
        <f>=HYPERLINK("https://leilaoonline.com.br/lote/detalhe/254193", "veja o vídeo!! I/BMW M135I; 2015/2016; AZUL; GAS. - FUNC. - APROX. 47.000KM - FIPE R$ 195.072,00")</f>
      </c>
      <c r="C23" s="4" t="inlineStr">
        <is>
          <t>Não vendido</t>
        </is>
      </c>
      <c r="D23" s="4" t="inlineStr">
        <is>
          <t>13</t>
        </is>
      </c>
      <c r="E23" s="5" t="inlineStr">
        <is>
          <t>85.000,00</t>
        </is>
      </c>
      <c r="F23" s="4" t="inlineStr">
        <is>
          <t>2500.00</t>
        </is>
      </c>
    </row>
    <row collapsed="false" customFormat="false" customHeight="false" hidden="false" ht="12.1" outlineLevel="0" r="24">
      <c r="A24" s="5" t="s">
        <f>=HYPERLINK("https://leilaoonline.com.br/lote/detalhe/255047", "083")</f>
      </c>
      <c r="B24" s="4" t="s">
        <f>=HYPERLINK("https://leilaoonline.com.br/lote/detalhe/255047", "veja o vídeo!! IVECO/DAILYCITY3813 VAN; 2006/2006; BRANCA; DIESEL - FUNCIONANDO - IPVA 2024 OK")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15.000,00</t>
        </is>
      </c>
      <c r="F24" s="4" t="inlineStr">
        <is>
          <t>1250.00</t>
        </is>
      </c>
    </row>
    <row collapsed="false" customFormat="false" customHeight="false" hidden="false" ht="12.1" outlineLevel="0" r="25">
      <c r="A25" s="5" t="s">
        <f>=HYPERLINK("https://leilaoonline.com.br/lote/detalhe/254201", "085")</f>
      </c>
      <c r="B25" s="4" t="s">
        <f>=HYPERLINK("https://leilaoonline.com.br/lote/detalhe/254201", "veja o vídeo!! KIA/SPORTAGE; 2013/2014; BRANCA;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35.000,00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=HYPERLINK("https://leilaoonline.com.br/lote/detalhe/254195", "090")</f>
      </c>
      <c r="B26" s="4" t="s">
        <f>=HYPERLINK("https://leilaoonline.com.br/lote/detalhe/254195", "veja o vídeo!! NISSAN/FRONTIER LE 25 X4; 2009/2010; PRETA; DIESEL - FUNCIONANDO - IPVA 2024 OK")</f>
      </c>
      <c r="C26" s="4" t="inlineStr">
        <is>
          <t>Não vendido</t>
        </is>
      </c>
      <c r="D26" s="4" t="inlineStr">
        <is>
          <t>10</t>
        </is>
      </c>
      <c r="E26" s="5" t="inlineStr">
        <is>
          <t>37.500,00</t>
        </is>
      </c>
      <c r="F26" s="4" t="inlineStr">
        <is>
          <t>1250.00</t>
        </is>
      </c>
    </row>
    <row collapsed="false" customFormat="false" customHeight="false" hidden="false" ht="12.1" outlineLevel="0" r="27">
      <c r="A27" s="5" t="s">
        <f>=HYPERLINK("https://leilaoonline.com.br/lote/detalhe/254194", "095")</f>
      </c>
      <c r="B27" s="4" t="s">
        <f>=HYPERLINK("https://leilaoonline.com.br/lote/detalhe/254194", "veja o vídeo!! CHEVROLET/ONIX 1.4AT LTZ; 2018/2019; VERMELHA; ALCO./GASOL. - FUNCIONANDO - IPVA 2024 OK")</f>
      </c>
      <c r="C27" s="4" t="inlineStr">
        <is>
          <t>Não vendido</t>
        </is>
      </c>
      <c r="D27" s="4" t="inlineStr">
        <is>
          <t>4</t>
        </is>
      </c>
      <c r="E27" s="5" t="inlineStr">
        <is>
          <t>26.500,00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=HYPERLINK("https://leilaoonline.com.br/lote/detalhe/254196", "100")</f>
      </c>
      <c r="B28" s="4" t="s">
        <f>=HYPERLINK("https://leilaoonline.com.br/lote/detalhe/254196", "veja o vídeo!! HONDA/HR-V EX CVT; 2019/2020; BRANCA; ALCO./GASOL. - FUNC. - IPVA 2024 OK")</f>
      </c>
      <c r="C28" s="4" t="inlineStr">
        <is>
          <t>Não vendido</t>
        </is>
      </c>
      <c r="D28" s="4" t="inlineStr">
        <is>
          <t>22</t>
        </is>
      </c>
      <c r="E28" s="5" t="inlineStr">
        <is>
          <t>66.250,00</t>
        </is>
      </c>
      <c r="F28" s="4" t="inlineStr">
        <is>
          <t>1250.00</t>
        </is>
      </c>
    </row>
    <row collapsed="false" customFormat="false" customHeight="false" hidden="false" ht="12.1" outlineLevel="0" r="29">
      <c r="A29" s="5" t="s">
        <f>=HYPERLINK("https://leilaoonline.com.br/lote/detalhe/254200", "105")</f>
      </c>
      <c r="B29" s="4" t="s">
        <f>=HYPERLINK("https://leilaoonline.com.br/lote/detalhe/254200", "veja o vídeo!! FIAT/PUNTO ATTRACTIVE; 2014/2015; PRATA; ALCO./GASOL. - FUNCIONANDO - IPVA 2024 OK")</f>
      </c>
      <c r="C29" s="4" t="inlineStr">
        <is>
          <t>Não vendido</t>
        </is>
      </c>
      <c r="D29" s="4" t="inlineStr">
        <is>
          <t>23</t>
        </is>
      </c>
      <c r="E29" s="5" t="inlineStr">
        <is>
          <t>21.000,00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=HYPERLINK("https://leilaoonline.com.br/lote/detalhe/254209", "200")</f>
      </c>
      <c r="B30" s="4" t="s">
        <f>=HYPERLINK("https://leilaoonline.com.br/lote/detalhe/254209", "JOGO DE RODA C/ PNEUS DE S10; MARCA MONACO; MEDIDAS: 205/70R1594P")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900,00</t>
        </is>
      </c>
      <c r="F30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2026-07-12T22:42:06.00Z</dcterms:created>
  <dc:creator>Tellks Tecnologia</dc:creator>
  <cp:revision>0</cp:revision>
</cp:coreProperties>
</file>