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M.BENZ - VOLKS - IVECO - SCANIA - IMPLEMENTO AGRÍCOLA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22/03/2018 11:24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=HYPERLINK("https://leilaoonline.com.br/lote/detalhe/14916", "104")</f>
      </c>
      <c r="B11" s="4" t="s">
        <f>=HYPERLINK("https://leilaoonline.com.br/lote/detalhe/14916", " CAMINHAO MERCEDES BENZ 2635 6X4 TANQUE, ANO 1996, FR72829, UND BENALCOOL")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=HYPERLINK("https://leilaoonline.com.br/lote/detalhe/14913", "105")</f>
      </c>
      <c r="B12" s="4" t="s">
        <f>=HYPERLINK("https://leilaoonline.com.br/lote/detalhe/14913", " CAMINHAO M.BENZ 2635 6X4 TANQUE, ANO 1996, FR72830, UND UNIVALEM")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=HYPERLINK("https://leilaoonline.com.br/lote/detalhe/14917", "106")</f>
      </c>
      <c r="B13" s="4" t="s">
        <f>=HYPERLINK("https://leilaoonline.com.br/lote/detalhe/14917", " CAMINHAO M.BENZ 2220 6X4 TANQUE, ANO 1988, FR10082, UND SERRA")</f>
      </c>
      <c r="C13" s="4" t="inlineStr">
        <is>
          <t>Vendido</t>
        </is>
      </c>
      <c r="D13" s="4" t="inlineStr">
        <is>
          <t>67</t>
        </is>
      </c>
      <c r="E13" s="5" t="inlineStr">
        <is>
          <t>32.500,00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=HYPERLINK("https://leilaoonline.com.br/lote/detalhe/14910", "107")</f>
      </c>
      <c r="B14" s="4" t="s">
        <f>=HYPERLINK("https://leilaoonline.com.br/lote/detalhe/14910", " CAMINHAO SCANIA P124 6X4 360TANQUE, ANO/MOD2000/2001, FR173704, UND SERRA")</f>
      </c>
      <c r="C14" s="4" t="inlineStr">
        <is>
          <t>Vendido</t>
        </is>
      </c>
      <c r="D14" s="4" t="inlineStr">
        <is>
          <t>81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=HYPERLINK("https://leilaoonline.com.br/lote/detalhe/14920", "108")</f>
      </c>
      <c r="B15" s="4" t="s">
        <f>=HYPERLINK("https://leilaoonline.com.br/lote/detalhe/14920", " CAMINHAO VOLKSWAGEN 15-180 EURO3 WORKER COMBOIO, ANO/MOD 2008/2009, FR40203, UND TAMOIO")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=HYPERLINK("https://leilaoonline.com.br/lote/detalhe/14912", "110")</f>
      </c>
      <c r="B16" s="4" t="s">
        <f>=HYPERLINK("https://leilaoonline.com.br/lote/detalhe/14912", " CAMINHAO VOLKSVAGEN 26-220 6X4 TANQUE, ANO 2006, FR52481, UND COSTA PINTO")</f>
      </c>
      <c r="C16" s="4" t="inlineStr">
        <is>
          <t>Vendido</t>
        </is>
      </c>
      <c r="D16" s="4" t="inlineStr">
        <is>
          <t>90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=HYPERLINK("https://leilaoonline.com.br/lote/detalhe/14923", "2401")</f>
      </c>
      <c r="B17" s="4" t="s">
        <f>=HYPERLINK("https://leilaoonline.com.br/lote/detalhe/14923", "VW/ GOL, ANO 2000,PLACA CWZ3073, FR75551, UND DIAMANTE.")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=HYPERLINK("https://leilaoonline.com.br/lote/detalhe/14951", "3224")</f>
      </c>
      <c r="B18" s="4" t="s">
        <f>=HYPERLINK("https://leilaoonline.com.br/lote/detalhe/14951", " 4 VIRABREQUIM DE COLHEDORA SEM USO, JOHN DEERE 8 LTS, S/FR, UND BARRA")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=HYPERLINK("https://leilaoonline.com.br/lote/detalhe/14959", "3308")</f>
      </c>
      <c r="B19" s="4" t="s">
        <f>=HYPERLINK("https://leilaoonline.com.br/lote/detalhe/14959", " CAMINHONETE GM/S10 RODEIO 2.8 D 4X4 CABINE DUPLA DIESEL, ANO 2011, PLACA ETF2613, FR58192, UND BARRA")</f>
      </c>
      <c r="C19" s="4" t="inlineStr">
        <is>
          <t>Vendido</t>
        </is>
      </c>
      <c r="D19" s="4" t="inlineStr">
        <is>
          <t>36</t>
        </is>
      </c>
      <c r="E19" s="5" t="inlineStr">
        <is>
          <t>34.750,00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=HYPERLINK("https://leilaoonline.com.br/lote/detalhe/14960", "3313")</f>
      </c>
      <c r="B20" s="4" t="s">
        <f>=HYPERLINK("https://leilaoonline.com.br/lote/detalhe/14960", " CAMINHÃO IVECO/EUROCARGO 260E25N, ANO/MOD 2010/2011, PLACA HJF6376, FR96681/98647, UND BARRA")</f>
      </c>
      <c r="C20" s="4" t="inlineStr">
        <is>
          <t>Vendido</t>
        </is>
      </c>
      <c r="D20" s="4" t="inlineStr">
        <is>
          <t>94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=HYPERLINK("https://leilaoonline.com.br/lote/detalhe/14961", "3314")</f>
      </c>
      <c r="B21" s="4" t="s">
        <f>=HYPERLINK("https://leilaoonline.com.br/lote/detalhe/14961", "CAMINHÃO VOLKSWAGEN 24-220 6X4, ANO 2001, FR 96418, UND BARRA")</f>
      </c>
      <c r="C21" s="4" t="inlineStr">
        <is>
          <t>Não vendido</t>
        </is>
      </c>
      <c r="D21" s="4" t="inlineStr">
        <is>
          <t>71</t>
        </is>
      </c>
      <c r="E21" s="5" t="inlineStr">
        <is>
          <t>40.500,00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=HYPERLINK("https://leilaoonline.com.br/lote/detalhe/14931", "3324")</f>
      </c>
      <c r="B22" s="4" t="s">
        <f>=HYPERLINK("https://leilaoonline.com.br/lote/detalhe/14931", "GERADOR TOSHIBA MOTOR YAMAR 4KVA E BANCADA COM MOTOR, IMOB 074328, UND BARRA")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=HYPERLINK("https://leilaoonline.com.br/lote/detalhe/14924", "3327")</f>
      </c>
      <c r="B23" s="4" t="s">
        <f>=HYPERLINK("https://leilaoonline.com.br/lote/detalhe/14924", "5 BOTIJÕES E DOIS FOGÕES 2 E 4 BOCAS, S/FR, UND BARRA")</f>
      </c>
      <c r="C23" s="4" t="inlineStr">
        <is>
          <t>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=HYPERLINK("https://leilaoonline.com.br/lote/detalhe/14925", "3329")</f>
      </c>
      <c r="B24" s="4" t="s">
        <f>=HYPERLINK("https://leilaoonline.com.br/lote/detalhe/14925", "CAMINHÃO VOLVO FH12 380 6X4, ANO 2002, PLACA CYO1796, FR91205, UND BARRA ")</f>
      </c>
      <c r="C24" s="4" t="inlineStr">
        <is>
          <t>Vendido</t>
        </is>
      </c>
      <c r="D24" s="4" t="inlineStr">
        <is>
          <t>165</t>
        </is>
      </c>
      <c r="E24" s="5" t="inlineStr">
        <is>
          <t>56.250,00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=HYPERLINK("https://leilaoonline.com.br/lote/detalhe/14926", "3330")</f>
      </c>
      <c r="B25" s="4" t="s">
        <f>=HYPERLINK("https://leilaoonline.com.br/lote/detalhe/14926", "CAMINHÃO SCANIA R113 6X4, ANO 1992, PLACA BWJ4129, UND BARRA ")</f>
      </c>
      <c r="C25" s="4" t="inlineStr">
        <is>
          <t>Vendido</t>
        </is>
      </c>
      <c r="D25" s="4" t="inlineStr">
        <is>
          <t>107</t>
        </is>
      </c>
      <c r="E25" s="5" t="inlineStr">
        <is>
          <t>39.250,00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=HYPERLINK("https://leilaoonline.com.br/lote/detalhe/14927", "3331")</f>
      </c>
      <c r="B26" s="4" t="s">
        <f>=HYPERLINK("https://leilaoonline.com.br/lote/detalhe/14927", "CAMINHONETE MITSUBISHI L200 4X4 GL, 2001, PLACA JZF9546, FR58100, UND BARRA")</f>
      </c>
      <c r="C26" s="4" t="inlineStr">
        <is>
          <t>Vendido</t>
        </is>
      </c>
      <c r="D26" s="4" t="inlineStr">
        <is>
          <t>3</t>
        </is>
      </c>
      <c r="E26" s="5" t="inlineStr">
        <is>
          <t>4.800,00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=HYPERLINK("https://leilaoonline.com.br/lote/detalhe/14929", "3333")</f>
      </c>
      <c r="B27" s="4" t="s">
        <f>=HYPERLINK("https://leilaoonline.com.br/lote/detalhe/14929", "VW GOL, ANO 2001, PLACA CWZ3481, FR95037,UND BARRA")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=HYPERLINK("https://leilaoonline.com.br/lote/detalhe/14930", "3334")</f>
      </c>
      <c r="B28" s="4" t="s">
        <f>=HYPERLINK("https://leilaoonline.com.br/lote/detalhe/14930", "VW GOL, ANO 2001, PLACA CWZ3461, FR95034,UND BARRA")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=HYPERLINK("https://leilaoonline.com.br/lote/detalhe/14928", "3335")</f>
      </c>
      <c r="B29" s="4" t="s">
        <f>=HYPERLINK("https://leilaoonline.com.br/lote/detalhe/14928", "VW GOL, ANO 2001, PLACA CWZ3426, FR95033, UND BARRA")</f>
      </c>
      <c r="C29" s="4" t="inlineStr">
        <is>
          <t>Vendido</t>
        </is>
      </c>
      <c r="D29" s="4" t="inlineStr">
        <is>
          <t>7</t>
        </is>
      </c>
      <c r="E29" s="5" t="inlineStr">
        <is>
          <t>2.600,00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=HYPERLINK("https://leilaoonline.com.br/lote/detalhe/14941", "4645")</f>
      </c>
      <c r="B30" s="4" t="s">
        <f>=HYPERLINK("https://leilaoonline.com.br/lote/detalhe/14941", " HIDROROL DE VINHAÇA, SF , UND COSTA PINTO")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=HYPERLINK("https://leilaoonline.com.br/lote/detalhe/14953", "4661")</f>
      </c>
      <c r="B31" s="4" t="s">
        <f>=HYPERLINK("https://leilaoonline.com.br/lote/detalhe/14953", " 1 VARIADOR 60 CV, 3 MOTORES WEG 1 DE 20 CV E 2 10 CV , IMOB. 142010/20839/142364/137779, UND COSTA PINTO")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=HYPERLINK("https://leilaoonline.com.br/lote/detalhe/14934", "4687")</f>
      </c>
      <c r="B32" s="4" t="s">
        <f>=HYPERLINK("https://leilaoonline.com.br/lote/detalhe/14934", "CALDEIRA BMP-1800 3T DEDINI, S/FR, UND PARAÍSO")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36.000,00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=HYPERLINK("https://leilaoonline.com.br/lote/detalhe/15054", "4688")</f>
      </c>
      <c r="B33" s="4" t="s">
        <f>=HYPERLINK("https://leilaoonline.com.br/lote/detalhe/15054", "DIVERSOS MÓVEIS MESAS, CADEIRAS, BALÇÕES E OUTROS, S/FR, UND PARAÍSO")</f>
      </c>
      <c r="C33" s="4" t="inlineStr">
        <is>
          <t>Vendido</t>
        </is>
      </c>
      <c r="D33" s="4" t="inlineStr">
        <is>
          <t>4</t>
        </is>
      </c>
      <c r="E33" s="5" t="inlineStr">
        <is>
          <t>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=HYPERLINK("https://leilaoonline.com.br/lote/detalhe/14943", "8372")</f>
      </c>
      <c r="B34" s="4" t="s">
        <f>=HYPERLINK("https://leilaoonline.com.br/lote/detalhe/14943", "MÁQUINA DE LAVAR ROUPAS 12KG, VOLTAGEM 220V (MOTOR QUEIMADO)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=HYPERLINK("https://leilaoonline.com.br/lote/detalhe/14940", "9149")</f>
      </c>
      <c r="B35" s="4" t="s">
        <f>=HYPERLINK("https://leilaoonline.com.br/lote/detalhe/14940", " CARROC.TANQUE COMBATE INC, FR140241,  UND BOM RETIRO 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=HYPERLINK("https://leilaoonline.com.br/lote/detalhe/14938", "11623")</f>
      </c>
      <c r="B36" s="4" t="s">
        <f>=HYPERLINK("https://leilaoonline.com.br/lote/detalhe/14938", " REBOQUE R/RANDON RQ CA, ANO 2007, FR10218, PLACA DTP7136, UND SERRA")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=HYPERLINK("https://leilaoonline.com.br/lote/detalhe/14936", "11626")</f>
      </c>
      <c r="B37" s="4" t="s">
        <f>=HYPERLINK("https://leilaoonline.com.br/lote/detalhe/14936", " REBOQUE R/GUERRA AG CV, ANO/MOD 2008/2009, FR133022, PLACA EIG8141, UND SERRA")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10.000,00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=HYPERLINK("https://leilaoonline.com.br/lote/detalhe/14949", "12278")</f>
      </c>
      <c r="B38" s="4" t="s">
        <f>=HYPERLINK("https://leilaoonline.com.br/lote/detalhe/14949", " SUPER CULTIVADOR DMB, ANO 2008,, FR92732")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=HYPERLINK("https://leilaoonline.com.br/lote/detalhe/14935", "13008")</f>
      </c>
      <c r="B39" s="4" t="s">
        <f>=HYPERLINK("https://leilaoonline.com.br/lote/detalhe/14935", " REBOQUE R/GUERRA AG CV, ANO/MOD 2008/2009, FR82616, PLACA DXX0391, UND ZANIN")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=HYPERLINK("https://leilaoonline.com.br/lote/detalhe/14939", "15296")</f>
      </c>
      <c r="B40" s="4" t="s">
        <f>=HYPERLINK("https://leilaoonline.com.br/lote/detalhe/14939", " REBOQUE R/RANDON RQ CA 8,00M, ANO 2008, FR121431, PLACA EAP7094, UND BONFIM")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=HYPERLINK("https://leilaoonline.com.br/lote/detalhe/14947", "16258")</f>
      </c>
      <c r="B41" s="4" t="s">
        <f>=HYPERLINK("https://leilaoonline.com.br/lote/detalhe/14947", " 1 CULTIVADOR E 1 SULCADOR, FR25212/67121, UND SANTA HELENA")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=HYPERLINK("https://leilaoonline.com.br/lote/detalhe/14942", "16282")</f>
      </c>
      <c r="B42" s="4" t="s">
        <f>=HYPERLINK("https://leilaoonline.com.br/lote/detalhe/14942", " 1 ESTEIRA C/ 1 JET , FR52595, LOC. BOM RETIRO")</f>
      </c>
      <c r="C42" s="4" t="inlineStr">
        <is>
          <t>Vendido</t>
        </is>
      </c>
      <c r="D42" s="4" t="inlineStr">
        <is>
          <t>3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=HYPERLINK("https://leilaoonline.com.br/lote/detalhe/14952", "16296")</f>
      </c>
      <c r="B43" s="4" t="s">
        <f>=HYPERLINK("https://leilaoonline.com.br/lote/detalhe/14952", " 1 BAG SUCATA ELETRICA( CONTATORES, INVERSORES APROX. 300 KL) SF, LOC. SÃO FRANCISCO")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=HYPERLINK("https://leilaoonline.com.br/lote/detalhe/14946", "17011")</f>
      </c>
      <c r="B44" s="4" t="s">
        <f>=HYPERLINK("https://leilaoonline.com.br/lote/detalhe/14946", "MADEIRAS DIVERSAS, S/FR, UND BENALCOOL")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=HYPERLINK("https://leilaoonline.com.br/lote/detalhe/14948", "17025")</f>
      </c>
      <c r="B45" s="4" t="s">
        <f>=HYPERLINK("https://leilaoonline.com.br/lote/detalhe/14948", "MADEIRAS DIVERSAS, S/FR, UND UNIVALEM")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=HYPERLINK("https://leilaoonline.com.br/lote/detalhe/14944", "17043")</f>
      </c>
      <c r="B46" s="4" t="s">
        <f>=HYPERLINK("https://leilaoonline.com.br/lote/detalhe/14944", " CAMINHÃO VW/BMB 31.320 CNC CM, ANO/MOD 2011/2012, PLACA EDO2598, FR88182, UND GASA")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61.000,00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=HYPERLINK("https://leilaoonline.com.br/lote/detalhe/14945", "17048")</f>
      </c>
      <c r="B47" s="4" t="s">
        <f>=HYPERLINK("https://leilaoonline.com.br/lote/detalhe/14945", " 1 TV 29' PANASONIC, S/FR, UND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25.00</t>
        </is>
      </c>
    </row>
    <row collapsed="false" customFormat="false" customHeight="false" hidden="false" ht="12.1" outlineLevel="0" r="48">
      <c r="A48" s="5" t="s">
        <f>=HYPERLINK("https://leilaoonline.com.br/lote/detalhe/14950", "17061")</f>
      </c>
      <c r="B48" s="4" t="s">
        <f>=HYPERLINK("https://leilaoonline.com.br/lote/detalhe/14950", "1 DESSUPERAQUECEDOR DE CALDO E 2 VÁVULA DE 8" E 12" POLEGADAS, PATR.224127/80548/224136, UND MUNDIAL")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=HYPERLINK("https://leilaoonline.com.br/lote/detalhe/14954", "20001")</f>
      </c>
      <c r="B49" s="4" t="s">
        <f>=HYPERLINK("https://leilaoonline.com.br/lote/detalhe/14954", "PENEIRA VIBRATÓRIA, PAT.190005, IMOB. 42875 NAM5 UND COSTA PINTO")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=HYPERLINK("https://leilaoonline.com.br/lote/detalhe/14955", "20002")</f>
      </c>
      <c r="B50" s="4" t="s">
        <f>=HYPERLINK("https://leilaoonline.com.br/lote/detalhe/14955", "SUCATA DE BORRACHA, S/FR, UND  COSTA PINTO")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=HYPERLINK("https://leilaoonline.com.br/lote/detalhe/14956", "20004")</f>
      </c>
      <c r="B51" s="4" t="s">
        <f>=HYPERLINK("https://leilaoonline.com.br/lote/detalhe/14956", "TRATOR CARREGADEIRA - TRATOR FORD 6610,  ANO 1987,  FR139385 IMOB. 227899 , UND COSTA PINTO")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13.900,00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=HYPERLINK("https://leilaoonline.com.br/lote/detalhe/14958", "20006")</f>
      </c>
      <c r="B52" s="4" t="s">
        <f>=HYPERLINK("https://leilaoonline.com.br/lote/detalhe/14958", "SUCATA GM/ KADETT IPANEMA SL, ANO 1993, S/FR, UND COSTA PINTO")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=HYPERLINK("https://leilaoonline.com.br/lote/detalhe/14966", "24005")</f>
      </c>
      <c r="B53" s="4" t="s">
        <f>=HYPERLINK("https://leilaoonline.com.br/lote/detalhe/14966", "MMC/PAJERO TR4 BLINDADA , ANO/MOD 2004/2005, COR PRATA, GASOLINA")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17.750,00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2026-07-14T10:48:22.00Z</dcterms:created>
  <dc:creator>Tellks Tecnologia</dc:creator>
  <cp:revision>0</cp:revision>
</cp:coreProperties>
</file>