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LTZ TURBO 17 • FIT LXL AT 09 • C3 PICASSO 12 • PEUGEOT 3008 17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02/03/2018 11:28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=HYPERLINK("https://leilaoonline.com.br/lote/detalhe/14498", "236")</f>
      </c>
      <c r="B11" s="4" t="s">
        <f>=HYPERLINK("https://leilaoonline.com.br/lote/detalhe/14498", "I/ GM SUBURBAN K1500; 2005/2005; GASOLINA; PRETA; 7 LUGARES - BLINDADO")</f>
      </c>
      <c r="C11" s="4" t="inlineStr">
        <is>
          <t>Não vendido</t>
        </is>
      </c>
      <c r="D11" s="4" t="inlineStr">
        <is>
          <t>47</t>
        </is>
      </c>
      <c r="E11" s="5" t="inlineStr">
        <is>
          <t>20.750,00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=HYPERLINK("https://leilaoonline.com.br/lote/detalhe/14492", "237")</f>
      </c>
      <c r="B12" s="4" t="s">
        <f>=HYPERLINK("https://leilaoonline.com.br/lote/detalhe/14492", "I/ MMC LANCER 2.0; 2014/2014; BRANCA; GASOLINA - APROX. 12.000KM")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=HYPERLINK("https://leilaoonline.com.br/lote/detalhe/14292", "238")</f>
      </c>
      <c r="B13" s="4" t="s">
        <f>=HYPERLINK("https://leilaoonline.com.br/lote/detalhe/14292", "I/ VW PASSAT VAR 2.0T; 2006/2007; GASOLINA; BLINDADO")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=HYPERLINK("https://leilaoonline.com.br/lote/detalhe/14181", "239")</f>
      </c>
      <c r="B14" s="4" t="s">
        <f>=HYPERLINK("https://leilaoonline.com.br/lote/detalhe/14181", "CITROEN; C3 PICASSO GLX M; 2011/2012; PRETA; ALCO./GASOL.")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=HYPERLINK("https://leilaoonline.com.br/lote/detalhe/14169", "240")</f>
      </c>
      <c r="B15" s="4" t="s">
        <f>=HYPERLINK("https://leilaoonline.com.br/lote/detalhe/14169", "FIAT/SIENA FIRE 16V, ANO 2003, ALCO/GASOL., PRETA")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=HYPERLINK("https://leilaoonline.com.br/lote/detalhe/14293", "241")</f>
      </c>
      <c r="B16" s="4" t="s">
        <f>=HYPERLINK("https://leilaoonline.com.br/lote/detalhe/14293", "CHEVROLET/CRUZE LT AUT. HB ANO 2012, PRATA, FLEX")</f>
      </c>
      <c r="C16" s="4" t="inlineStr">
        <is>
          <t>Vendido</t>
        </is>
      </c>
      <c r="D16" s="4" t="inlineStr">
        <is>
          <t>29</t>
        </is>
      </c>
      <c r="E16" s="5" t="inlineStr">
        <is>
          <t>30.250,00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=HYPERLINK("https://leilaoonline.com.br/lote/detalhe/14284", "242")</f>
      </c>
      <c r="B17" s="4" t="s">
        <f>=HYPERLINK("https://leilaoonline.com.br/lote/detalhe/14284", "MMC; L200 OUTDOOR; 2010/2011; BRANCA; DIESEL")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32.500,00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=HYPERLINK("https://leilaoonline.com.br/lote/detalhe/14183", "244")</f>
      </c>
      <c r="B18" s="4" t="s">
        <f>=HYPERLINK("https://leilaoonline.com.br/lote/detalhe/14183", "HONDA FIT LXL FLEX, AUTOMÁTICO, ANO 2008/2009, ALCO./GASOL., DOURADO")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19.750,00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=HYPERLINK("https://leilaoonline.com.br/lote/detalhe/14286", "245")</f>
      </c>
      <c r="B19" s="4" t="s">
        <f>=HYPERLINK("https://leilaoonline.com.br/lote/detalhe/14286", "I; FORD FOCUS GHIA 2.0 LFC; 2003/2003; GASOL/GNV")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5.400,00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=HYPERLINK("https://leilaoonline.com.br/lote/detalhe/14180", "246")</f>
      </c>
      <c r="B20" s="4" t="s">
        <f>=HYPERLINK("https://leilaoonline.com.br/lote/detalhe/14180", "I; CHEVROLET TRACKER LTZ 1.4 TURBO; 2017/2017; BRANCA; ALCO./GASOL. ")</f>
      </c>
      <c r="C20" s="4" t="inlineStr">
        <is>
          <t>Vendido</t>
        </is>
      </c>
      <c r="D20" s="4" t="inlineStr">
        <is>
          <t>75</t>
        </is>
      </c>
      <c r="E20" s="5" t="inlineStr">
        <is>
          <t>65.500,00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=HYPERLINK("https://leilaoonline.com.br/lote/detalhe/14504", "250")</f>
      </c>
      <c r="B21" s="4" t="s">
        <f>=HYPERLINK("https://leilaoonline.com.br/lote/detalhe/14504", "HYUNDAI / TUCSON GLSB, ANO 2012/2013 AUTOMÁTICO, GASOLINA; PLACA FINAL 09")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=HYPERLINK("https://leilaoonline.com.br/lote/detalhe/14503", "251")</f>
      </c>
      <c r="B22" s="4" t="s">
        <f>=HYPERLINK("https://leilaoonline.com.br/lote/detalhe/14503", "HYUNDAI / TUCSON GLSB, ANO 2012/2013 AUTOMÁTICO, GASOLINA; PLACA FINAL 29")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=HYPERLINK("https://leilaoonline.com.br/lote/detalhe/14500", "265")</f>
      </c>
      <c r="B23" s="4" t="s">
        <f>=HYPERLINK("https://leilaoonline.com.br/lote/detalhe/14500", "HONDA CITY LX AUTOMÁTICO, FLEX,  ANO/MOD 2009/2010, COR VERDE 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=HYPERLINK("https://leilaoonline.com.br/lote/detalhe/14499", "266")</f>
      </c>
      <c r="B24" s="4" t="s">
        <f>=HYPERLINK("https://leilaoonline.com.br/lote/detalhe/14499", "GM/ CORSA HATCH PREMIUM 1.4, ANO/MOD 2008/2009, COR PRATA, FLEX")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13.550,00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=HYPERLINK("https://leilaoonline.com.br/lote/detalhe/14285", "267")</f>
      </c>
      <c r="B25" s="4" t="s">
        <f>=HYPERLINK("https://leilaoonline.com.br/lote/detalhe/14285", "VW; GOL S; 1986/1986; BRANCA; ALCOOL - TURBO LEGALIZADO -")</f>
      </c>
      <c r="C25" s="4" t="inlineStr">
        <is>
          <t>Vendido</t>
        </is>
      </c>
      <c r="D25" s="4" t="inlineStr">
        <is>
          <t>35</t>
        </is>
      </c>
      <c r="E25" s="5" t="inlineStr">
        <is>
          <t>9.250,00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=HYPERLINK("https://leilaoonline.com.br/lote/detalhe/14177", "268")</f>
      </c>
      <c r="B26" s="4" t="s">
        <f>=HYPERLINK("https://leilaoonline.com.br/lote/detalhe/14177", "I/ JAC J3; 2012/2013; PRATA; GASOL./ALCOL.")</f>
      </c>
      <c r="C26" s="4" t="inlineStr">
        <is>
          <t>Não vendido</t>
        </is>
      </c>
      <c r="D26" s="4" t="inlineStr">
        <is>
          <t>71</t>
        </is>
      </c>
      <c r="E26" s="5" t="inlineStr">
        <is>
          <t>15.400,00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=HYPERLINK("https://leilaoonline.com.br/lote/detalhe/14471", "269")</f>
      </c>
      <c r="B27" s="4" t="s">
        <f>=HYPERLINK("https://leilaoonline.com.br/lote/detalhe/14471", "HONDA FIT LX FLEX, ANO 2010/2010, ALCO./GASOL., PRETA")</f>
      </c>
      <c r="C27" s="4" t="inlineStr">
        <is>
          <t>Vendido</t>
        </is>
      </c>
      <c r="D27" s="4" t="inlineStr">
        <is>
          <t>23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=HYPERLINK("https://leilaoonline.com.br/lote/detalhe/14287", "270")</f>
      </c>
      <c r="B28" s="4" t="s">
        <f>=HYPERLINK("https://leilaoonline.com.br/lote/detalhe/14287", "PEUGEOT; 2008 GRIFFE AT; 2016/2017; PRATA - APROX. 7.800KM -")</f>
      </c>
      <c r="C28" s="4" t="inlineStr">
        <is>
          <t>Vendido</t>
        </is>
      </c>
      <c r="D28" s="4" t="inlineStr">
        <is>
          <t>93</t>
        </is>
      </c>
      <c r="E28" s="5" t="inlineStr">
        <is>
          <t>45.000,00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=HYPERLINK("https://leilaoonline.com.br/lote/detalhe/14288", "271")</f>
      </c>
      <c r="B29" s="4" t="s">
        <f>=HYPERLINK("https://leilaoonline.com.br/lote/detalhe/14288", "FIAT/STILO SPORTING FLEX, 2008/2009, ALCO./GASOL")</f>
      </c>
      <c r="C29" s="4" t="inlineStr">
        <is>
          <t>Não vendido</t>
        </is>
      </c>
      <c r="D29" s="4" t="inlineStr">
        <is>
          <t>66</t>
        </is>
      </c>
      <c r="E29" s="5" t="inlineStr">
        <is>
          <t>15.200,00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=HYPERLINK("https://leilaoonline.com.br/lote/detalhe/14501", "273")</f>
      </c>
      <c r="B30" s="4" t="s">
        <f>=HYPERLINK("https://leilaoonline.com.br/lote/detalhe/14501", "I; CHEVROLET TRACKER LTZ AT; 2014/2015; BRANCA; ALCO./GASOL.")</f>
      </c>
      <c r="C30" s="4" t="inlineStr">
        <is>
          <t>Não vendido</t>
        </is>
      </c>
      <c r="D30" s="4" t="inlineStr">
        <is>
          <t>90</t>
        </is>
      </c>
      <c r="E30" s="5" t="inlineStr">
        <is>
          <t>48.000,00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=HYPERLINK("https://leilaoonline.com.br/lote/detalhe/14298", "275")</f>
      </c>
      <c r="B31" s="4" t="s">
        <f>=HYPERLINK("https://leilaoonline.com.br/lote/detalhe/14298", "VW/GOL 1.0 GIV, ANO/MOD 2013/14, BRANCA, FLEX")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12.300,00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=HYPERLINK("https://leilaoonline.com.br/lote/detalhe/14502", "292")</f>
      </c>
      <c r="B32" s="4" t="s">
        <f>=HYPERLINK("https://leilaoonline.com.br/lote/detalhe/14502", "FIAT/ UNO VIVACE; 2015/2015; BRANCA; ALCO./GASOL.")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13.350,00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=HYPERLINK("https://leilaoonline.com.br/lote/detalhe/14301", "293")</f>
      </c>
      <c r="B33" s="4" t="s">
        <f>=HYPERLINK("https://leilaoonline.com.br/lote/detalhe/14301", "VW/GOL 1.0 GIV, ANO/MOD 2013/14, BRANCA, FLEX")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=HYPERLINK("https://leilaoonline.com.br/lote/detalhe/14296", "294")</f>
      </c>
      <c r="B34" s="4" t="s">
        <f>=HYPERLINK("https://leilaoonline.com.br/lote/detalhe/14296", "VW/GOL 1.0 GIV, ANO/MOD 2013/14, BRANCA, FLEX")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7.500,00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=HYPERLINK("https://leilaoonline.com.br/lote/detalhe/14289", "295")</f>
      </c>
      <c r="B35" s="4" t="s">
        <f>=HYPERLINK("https://leilaoonline.com.br/lote/detalhe/14289", "GM/MERIVA JOY, ANO/MOD 2007/2008, COR BRANCA, COM KIT GÁS")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7.750,00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=HYPERLINK("https://leilaoonline.com.br/lote/detalhe/14179", "296")</f>
      </c>
      <c r="B36" s="4" t="s">
        <f>=HYPERLINK("https://leilaoonline.com.br/lote/detalhe/14179", "FIAT DOBLO ADVENTURE FLEX, 2006/2006, ALCO./GASOLINA, BRANCA")</f>
      </c>
      <c r="C36" s="4" t="inlineStr">
        <is>
          <t>Vendido</t>
        </is>
      </c>
      <c r="D36" s="4" t="inlineStr">
        <is>
          <t>48</t>
        </is>
      </c>
      <c r="E36" s="5" t="inlineStr">
        <is>
          <t>15.550,00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=HYPERLINK("https://leilaoonline.com.br/lote/detalhe/14178", "297")</f>
      </c>
      <c r="B37" s="4" t="s">
        <f>=HYPERLINK("https://leilaoonline.com.br/lote/detalhe/14178", "I/FORD; TRST MODIFICAR TP; 2010/2011; BRANCA; DIESEL")</f>
      </c>
      <c r="C37" s="4" t="inlineStr">
        <is>
          <t>Vendido</t>
        </is>
      </c>
      <c r="D37" s="4" t="inlineStr">
        <is>
          <t>84</t>
        </is>
      </c>
      <c r="E37" s="5" t="inlineStr">
        <is>
          <t>18.200,00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=HYPERLINK("https://leilaoonline.com.br/lote/detalhe/14290", "298")</f>
      </c>
      <c r="B38" s="4" t="s">
        <f>=HYPERLINK("https://leilaoonline.com.br/lote/detalhe/14290", "HONDA FIT LX, ANO 2005, COR VERDE")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=HYPERLINK("https://leilaoonline.com.br/lote/detalhe/14291", "299")</f>
      </c>
      <c r="B39" s="4" t="s">
        <f>=HYPERLINK("https://leilaoonline.com.br/lote/detalhe/14291", "FIAT/PALIO WEEKEND 1.6 16V, ANO 2002")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4.200,00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=HYPERLINK("https://leilaoonline.com.br/lote/detalhe/14174", "300")</f>
      </c>
      <c r="B40" s="4" t="s">
        <f>=HYPERLINK("https://leilaoonline.com.br/lote/detalhe/14174", "VW/ KOMBI FURGÃO 2008/2009, BRANCA, GASOLINA,")</f>
      </c>
      <c r="C40" s="4" t="inlineStr">
        <is>
          <t>Vendido</t>
        </is>
      </c>
      <c r="D40" s="4" t="inlineStr">
        <is>
          <t>26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=HYPERLINK("https://leilaoonline.com.br/lote/detalhe/14294", "301")</f>
      </c>
      <c r="B41" s="4" t="s">
        <f>=HYPERLINK("https://leilaoonline.com.br/lote/detalhe/14294", "VW/GOL 1.0, ANO 2005, BRANCA")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5.100,00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=HYPERLINK("https://leilaoonline.com.br/lote/detalhe/14299", "302")</f>
      </c>
      <c r="B42" s="4" t="s">
        <f>=HYPERLINK("https://leilaoonline.com.br/lote/detalhe/14299", "FIAT / FIORINO, ANO/MOD 2010/2011, FLEX")</f>
      </c>
      <c r="C42" s="4" t="inlineStr">
        <is>
          <t>Não vendido</t>
        </is>
      </c>
      <c r="D42" s="4" t="inlineStr">
        <is>
          <t>14</t>
        </is>
      </c>
      <c r="E42" s="5" t="inlineStr">
        <is>
          <t>9.600,00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=HYPERLINK("https://leilaoonline.com.br/lote/detalhe/14497", "302")</f>
      </c>
      <c r="B43" s="4" t="s">
        <f>=HYPERLINK("https://leilaoonline.com.br/lote/detalhe/14497", "M.BENZ/ L608 D; 1973/1973; AMARELA; DIESEL")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13.800,00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=HYPERLINK("https://leilaoonline.com.br/lote/detalhe/14171", "303")</f>
      </c>
      <c r="B44" s="4" t="s">
        <f>=HYPERLINK("https://leilaoonline.com.br/lote/detalhe/14171", "FORD / CARGO 815 E; 2007/2008; BRANCA; DIESEL")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=HYPERLINK("https://leilaoonline.com.br/lote/detalhe/14172", "304")</f>
      </c>
      <c r="B45" s="4" t="s">
        <f>=HYPERLINK("https://leilaoonline.com.br/lote/detalhe/14172", "VOLVO/ NL 12 360 4X2; 1993/1993; BRANCA; DIESEL")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22.250,00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=HYPERLINK("https://leilaoonline.com.br/lote/detalhe/14295", "305")</f>
      </c>
      <c r="B46" s="4" t="s">
        <f>=HYPERLINK("https://leilaoonline.com.br/lote/detalhe/14295", "VW/GOL 1.0, ANO/MOD 2013/14, BRANCA, FLEX")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9.600,00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=HYPERLINK("https://leilaoonline.com.br/lote/detalhe/14300", "306")</f>
      </c>
      <c r="B47" s="4" t="s">
        <f>=HYPERLINK("https://leilaoonline.com.br/lote/detalhe/14300", "VW/GOL 1.0 GIV, ANO/MOD 2013/14, BRANCA, FLEX")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9.600,00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=HYPERLINK("https://leilaoonline.com.br/lote/detalhe/14170", "308")</f>
      </c>
      <c r="B48" s="4" t="s">
        <f>=HYPERLINK("https://leilaoonline.com.br/lote/detalhe/14170", "MERCEDES BENZ/ 1723, 1998/1999, PRATA, DIESEL,")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13.250,00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=HYPERLINK("https://leilaoonline.com.br/lote/detalhe/14173", "309")</f>
      </c>
      <c r="B49" s="4" t="s">
        <f>=HYPERLINK("https://leilaoonline.com.br/lote/detalhe/14173", "FORD/750, ANO/MOD 1976/1977 GUINCHO")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14.850,00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=HYPERLINK("https://leilaoonline.com.br/lote/detalhe/14176", "310")</f>
      </c>
      <c r="B50" s="4" t="s">
        <f>=HYPERLINK("https://leilaoonline.com.br/lote/detalhe/14176", "ROLO COMPACTADOR DYNAPAC MOD CG11; MOTOR AGRALE DIESEL")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8.800,00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=HYPERLINK("https://leilaoonline.com.br/lote/detalhe/14184", "311")</f>
      </c>
      <c r="B51" s="4" t="s">
        <f>=HYPERLINK("https://leilaoonline.com.br/lote/detalhe/14184", "I/FORD; TRST MODIFICAR TP; 2010/2011; BRANCA; DIESEL")</f>
      </c>
      <c r="C51" s="4" t="inlineStr">
        <is>
          <t>Vendido</t>
        </is>
      </c>
      <c r="D51" s="4" t="inlineStr">
        <is>
          <t>32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=HYPERLINK("https://leilaoonline.com.br/lote/detalhe/14297", "312")</f>
      </c>
      <c r="B52" s="4" t="s">
        <f>=HYPERLINK("https://leilaoonline.com.br/lote/detalhe/14297", "VW/GOL 1.0 GIV, ANO/MOD 2013/14, BRANCA, FLEX")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10.800,00</t>
        </is>
      </c>
      <c r="F5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2026-04-19T11:57:02.00Z</dcterms:created>
  <dc:creator>Tellks Tecnologia</dc:creator>
  <cp:revision>0</cp:revision>
</cp:coreProperties>
</file>