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FIAT STRADA - S10 HC 2022 - CAÇAMBAS COMPACT. DE LIXO - RETROESCAVADEIRA - EMPILHADEIRA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06/10/2023 14:30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=HYPERLINK("https://leilaoonline.com.br/lote/detalhe/198546", "005")</f>
      </c>
      <c r="B11" s="4" t="s">
        <f>=HYPERLINK("https://leilaoonline.com.br/lote/detalhe/198546", "veja o vídeo!! CHEVROLET/S10 HC DD4A; 2021/2022; BRANCA; DIESEL - FUNC. - IPVA 2023 OK - APROX. 13.800KM - FIPE R$ 263.987,00")</f>
      </c>
      <c r="C11" s="4" t="inlineStr">
        <is>
          <t>Não vendido</t>
        </is>
      </c>
      <c r="D11" s="4" t="inlineStr">
        <is>
          <t>106</t>
        </is>
      </c>
      <c r="E11" s="5" t="inlineStr">
        <is>
          <t>142.000,00</t>
        </is>
      </c>
      <c r="F11" s="4" t="inlineStr">
        <is>
          <t>2500.00</t>
        </is>
      </c>
    </row>
    <row collapsed="false" customFormat="false" customHeight="false" hidden="false" ht="12.1" outlineLevel="0" r="12">
      <c r="A12" s="5" t="s">
        <f>=HYPERLINK("https://leilaoonline.com.br/lote/detalhe/198541", "012")</f>
      </c>
      <c r="B12" s="4" t="s">
        <f>=HYPERLINK("https://leilaoonline.com.br/lote/detalhe/198541", "veja o vídeo!! FIAT/STRADA WORKING; 2012/2013; PRETA; ALCO./GASOL. - FUNCIONANDO - IPVA 2023 OK")</f>
      </c>
      <c r="C12" s="4" t="inlineStr">
        <is>
          <t>Não vendido</t>
        </is>
      </c>
      <c r="D12" s="4" t="inlineStr">
        <is>
          <t>32</t>
        </is>
      </c>
      <c r="E12" s="5" t="inlineStr">
        <is>
          <t>24.000,00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=HYPERLINK("https://leilaoonline.com.br/lote/detalhe/198542", "014")</f>
      </c>
      <c r="B13" s="4" t="s">
        <f>=HYPERLINK("https://leilaoonline.com.br/lote/detalhe/198542", "veja o vídeo!! FIAT/STRADA WORKING CE; 2016/2016; BRANCA; ALCO./GASOL. - FUNCIONANDO - IPVA 2023 OK")</f>
      </c>
      <c r="C13" s="4" t="inlineStr">
        <is>
          <t>Não vendido</t>
        </is>
      </c>
      <c r="D13" s="4" t="inlineStr">
        <is>
          <t>3</t>
        </is>
      </c>
      <c r="E13" s="5" t="inlineStr">
        <is>
          <t>22.500,00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=HYPERLINK("https://leilaoonline.com.br/lote/detalhe/198543", "015")</f>
      </c>
      <c r="B14" s="4" t="s">
        <f>=HYPERLINK("https://leilaoonline.com.br/lote/detalhe/198543", "veja o vídeo!! FIAT/STRADA HD WK CC E; 2017/2018; BRANCA; GASOL./ALCO./GNV - FUNCIONANDO - IPVA 2023 OK")</f>
      </c>
      <c r="C14" s="4" t="inlineStr">
        <is>
          <t>Não vendido</t>
        </is>
      </c>
      <c r="D14" s="4" t="inlineStr">
        <is>
          <t>5</t>
        </is>
      </c>
      <c r="E14" s="5" t="inlineStr">
        <is>
          <t>27.000,00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=HYPERLINK("https://leilaoonline.com.br/lote/detalhe/198544", "018")</f>
      </c>
      <c r="B15" s="4" t="s">
        <f>=HYPERLINK("https://leilaoonline.com.br/lote/detalhe/198544", "veja o vídeo!! FIAT/STRADA TREK CE 1.6; 2012/2013; CINZA; ALCO./GASOL. - FUNCIONANDO - IPVA 2023 OK")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22.000,00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=HYPERLINK("https://leilaoonline.com.br/lote/detalhe/198548", "019")</f>
      </c>
      <c r="B16" s="4" t="s">
        <f>=HYPERLINK("https://leilaoonline.com.br/lote/detalhe/198548", "FIAT/STRADA TREK CD 1.6; 2015/2015; BRANCA; ALCO./GASOL. - FUNCIONANDO - IPVA 2023 OK")</f>
      </c>
      <c r="C16" s="4" t="inlineStr">
        <is>
          <t>Não vendido</t>
        </is>
      </c>
      <c r="D16" s="4" t="inlineStr">
        <is>
          <t>4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=HYPERLINK("https://leilaoonline.com.br/lote/detalhe/198545", "022")</f>
      </c>
      <c r="B17" s="4" t="s">
        <f>=HYPERLINK("https://leilaoonline.com.br/lote/detalhe/198545", "veja o vídeo!! I/NISSAN FRONTIER LE X4; 2021/2022; AZUL; DIESEL - FUNCIONANDO - APROX. 19.100KM - FIPE: R$ 236.207,00")</f>
      </c>
      <c r="C17" s="4" t="inlineStr">
        <is>
          <t>Não vendido</t>
        </is>
      </c>
      <c r="D17" s="4" t="inlineStr">
        <is>
          <t>14</t>
        </is>
      </c>
      <c r="E17" s="5" t="inlineStr">
        <is>
          <t>115.000,00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=HYPERLINK("https://leilaoonline.com.br/lote/detalhe/198547", "028")</f>
      </c>
      <c r="B18" s="4" t="s">
        <f>=HYPERLINK("https://leilaoonline.com.br/lote/detalhe/198547", "veja o vídeo!! VW/KOMBI FURGÃO; 2008/2009; BRANCA; GASOL./ALCO./GNV - FUNCIONANDO - IPVA 2023 OK")</f>
      </c>
      <c r="C18" s="4" t="inlineStr">
        <is>
          <t>Não vendido</t>
        </is>
      </c>
      <c r="D18" s="4" t="inlineStr">
        <is>
          <t>19</t>
        </is>
      </c>
      <c r="E18" s="5" t="inlineStr">
        <is>
          <t>19.000,00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=HYPERLINK("https://leilaoonline.com.br/lote/detalhe/198549", "090")</f>
      </c>
      <c r="B19" s="4" t="s">
        <f>=HYPERLINK("https://leilaoonline.com.br/lote/detalhe/198549", "TRATOR FORD; MODELO 8N; ANO DE FABRICAÇÃO DÉCADA DE 50")</f>
      </c>
      <c r="C19" s="4" t="inlineStr">
        <is>
          <t>Não vendido</t>
        </is>
      </c>
      <c r="D19" s="4" t="inlineStr">
        <is>
          <t>2</t>
        </is>
      </c>
      <c r="E19" s="5" t="inlineStr">
        <is>
          <t>7.500,00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=HYPERLINK("https://leilaoonline.com.br/lote/detalhe/196838", "100")</f>
      </c>
      <c r="B20" s="4" t="s">
        <f>=HYPERLINK("https://leilaoonline.com.br/lote/detalhe/196838", "EMPILHADEIRA CLARK 7 TON")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=HYPERLINK("https://leilaoonline.com.br/lote/detalhe/196836", "101")</f>
      </c>
      <c r="B21" s="4" t="s">
        <f>=HYPERLINK("https://leilaoonline.com.br/lote/detalhe/196836", "EMPILHADEIRA CLARK 2,5 TON (NÃO ACOMPANHA CILINDRO DE GÁS)")</f>
      </c>
      <c r="C21" s="4" t="inlineStr">
        <is>
          <t>Não vendido</t>
        </is>
      </c>
      <c r="D21" s="4" t="inlineStr">
        <is>
          <t>10</t>
        </is>
      </c>
      <c r="E21" s="5" t="inlineStr">
        <is>
          <t>5.250,00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=HYPERLINK("https://leilaoonline.com.br/lote/detalhe/196857", "108")</f>
      </c>
      <c r="B22" s="4" t="s">
        <f>=HYPERLINK("https://leilaoonline.com.br/lote/detalhe/196857", "RETROESCAVADEIRA  MASSEY FERGUSON; MODELO 86 HD; ANO 1987")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=HYPERLINK("https://leilaoonline.com.br/lote/detalhe/198550", "109")</f>
      </c>
      <c r="B23" s="4" t="s">
        <f>=HYPERLINK("https://leilaoonline.com.br/lote/detalhe/198550", "RETROESCAVADEIRA JCB; MODELO 3CX 4X4; ANO 2016; EMPLACADA - FUNCIONANDO - PLACA FINAL 40")</f>
      </c>
      <c r="C23" s="4" t="inlineStr">
        <is>
          <t>Não vendido</t>
        </is>
      </c>
      <c r="D23" s="4" t="inlineStr">
        <is>
          <t>29</t>
        </is>
      </c>
      <c r="E23" s="5" t="inlineStr">
        <is>
          <t>153.750,00</t>
        </is>
      </c>
      <c r="F23" s="4" t="inlineStr">
        <is>
          <t>1250.00</t>
        </is>
      </c>
    </row>
    <row collapsed="false" customFormat="false" customHeight="false" hidden="false" ht="12.1" outlineLevel="0" r="24">
      <c r="A24" s="5" t="s">
        <f>=HYPERLINK("https://leilaoonline.com.br/lote/detalhe/198551", "110")</f>
      </c>
      <c r="B24" s="4" t="s">
        <f>=HYPERLINK("https://leilaoonline.com.br/lote/detalhe/198551", "RETROESCAVADEIRA JCB; MODELO 3CX 4X4; ANO 2016; EMPLACADA - FUNCIONANDO - PLACA FINAL 65")</f>
      </c>
      <c r="C24" s="4" t="inlineStr">
        <is>
          <t>Não vendido</t>
        </is>
      </c>
      <c r="D24" s="4" t="inlineStr">
        <is>
          <t>91</t>
        </is>
      </c>
      <c r="E24" s="5" t="inlineStr">
        <is>
          <t>180.000,00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=HYPERLINK("https://leilaoonline.com.br/lote/detalhe/196851", "145")</f>
      </c>
      <c r="B25" s="4" t="s">
        <f>=HYPERLINK("https://leilaoonline.com.br/lote/detalhe/196851", "CAÇAMBA COMPACTADORA DE LIXO PARA CAMINHÃO TOCO")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=HYPERLINK("https://leilaoonline.com.br/lote/detalhe/196853", "150")</f>
      </c>
      <c r="B26" s="4" t="s">
        <f>=HYPERLINK("https://leilaoonline.com.br/lote/detalhe/196853", "CAÇAMBA COMPACTADORA DE LIXO PARA CAMINHÃO TOCO")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=HYPERLINK("https://leilaoonline.com.br/lote/detalhe/196855", "155")</f>
      </c>
      <c r="B27" s="4" t="s">
        <f>=HYPERLINK("https://leilaoonline.com.br/lote/detalhe/196855", "COMPACTADOR DE LIXO; MARCA PLANALTO; 19 METROS CUBICOS; PARA CAMINHÃO TRUCADO")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1.000,00</t>
        </is>
      </c>
      <c r="F27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2026-08-27T20:29:32.00Z</dcterms:created>
  <dc:creator>Tellks Tecnologia</dc:creator>
  <cp:revision>0</cp:revision>
</cp:coreProperties>
</file>