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VW, IVECO, Kia • Palio Week. • Stradas • S10 • Blazer • Amarok • Saveiro • Outro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04/08/2023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=HYPERLINK("https://leilaoonline.com.br/lote/detalhe/189024", "005")</f>
      </c>
      <c r="B11" s="4" t="s">
        <f>=HYPERLINK("https://leilaoonline.com.br/lote/detalhe/189024", "CAMIONETE S10 LS DS 4; 2012/2013; DIESEL - FUNCIONANDO - FROTA 45")</f>
      </c>
      <c r="C11" s="4" t="inlineStr">
        <is>
          <t>Não vendido</t>
        </is>
      </c>
      <c r="D11" s="4" t="inlineStr">
        <is>
          <t>5</t>
        </is>
      </c>
      <c r="E11" s="5" t="inlineStr">
        <is>
          <t>58.750,00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=HYPERLINK("https://leilaoonline.com.br/lote/detalhe/189025", "006")</f>
      </c>
      <c r="B12" s="4" t="s">
        <f>=HYPERLINK("https://leilaoonline.com.br/lote/detalhe/189025", "CAMIONETE S10 LS DD4; 2017/2018; PRATA - FUNCIONANDO - FROTA H83")</f>
      </c>
      <c r="C12" s="4" t="inlineStr">
        <is>
          <t>Não vendido</t>
        </is>
      </c>
      <c r="D12" s="4" t="inlineStr">
        <is>
          <t>30</t>
        </is>
      </c>
      <c r="E12" s="5" t="inlineStr">
        <is>
          <t>76.250,00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=HYPERLINK("https://leilaoonline.com.br/lote/detalhe/189026", "007")</f>
      </c>
      <c r="B13" s="4" t="s">
        <f>=HYPERLINK("https://leilaoonline.com.br/lote/detalhe/189026", "CHEVROLET/S10 LS DD4; 2018/2019; COR FANTASIA; DIESEL; CABINE DUPLA - FUNCIONANDO - FROTA 15")</f>
      </c>
      <c r="C13" s="4" t="inlineStr">
        <is>
          <t>Não vendido</t>
        </is>
      </c>
      <c r="D13" s="4" t="inlineStr">
        <is>
          <t>17</t>
        </is>
      </c>
      <c r="E13" s="5" t="inlineStr">
        <is>
          <t>70.000,00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=HYPERLINK("https://leilaoonline.com.br/lote/detalhe/189027", "008")</f>
      </c>
      <c r="B14" s="4" t="s">
        <f>=HYPERLINK("https://leilaoonline.com.br/lote/detalhe/189027", "CHEVROLET/S10 LS DD4; 2019/2020; COR FANTASIA; DIESEL; CABINE DUPLA - FUNCIONANDO - FROTA 77")</f>
      </c>
      <c r="C14" s="4" t="inlineStr">
        <is>
          <t>Não vendido</t>
        </is>
      </c>
      <c r="D14" s="4" t="inlineStr">
        <is>
          <t>31</t>
        </is>
      </c>
      <c r="E14" s="5" t="inlineStr">
        <is>
          <t>75.000,00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=HYPERLINK("https://leilaoonline.com.br/lote/detalhe/189028", "009")</f>
      </c>
      <c r="B15" s="4" t="s">
        <f>=HYPERLINK("https://leilaoonline.com.br/lote/detalhe/189028", "CHEVROLET/S10 LS DD4; 2018/2019; COR FANTASIA; DIESEL; CABINE DUPLA - FUNCIONANDO - FROTA 65")</f>
      </c>
      <c r="C15" s="4" t="inlineStr">
        <is>
          <t>Não vendido</t>
        </is>
      </c>
      <c r="D15" s="4" t="inlineStr">
        <is>
          <t>4</t>
        </is>
      </c>
      <c r="E15" s="5" t="inlineStr">
        <is>
          <t>50.000,00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=HYPERLINK("https://leilaoonline.com.br/lote/detalhe/189091", "010")</f>
      </c>
      <c r="B16" s="4" t="s">
        <f>=HYPERLINK("https://leilaoonline.com.br/lote/detalhe/189091", "veja o vídeo!! CHEVROLET/S10 HC DD4A; 2021/2022; BRANCA; DIESEL - FUNC. - IPVA 2023 OK - APROX. 13.100KM - FIPE R$ 263.987,00")</f>
      </c>
      <c r="C16" s="4" t="inlineStr">
        <is>
          <t>Não vendido</t>
        </is>
      </c>
      <c r="D16" s="4" t="inlineStr">
        <is>
          <t>120</t>
        </is>
      </c>
      <c r="E16" s="5" t="inlineStr">
        <is>
          <t>130.000,00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=HYPERLINK("https://leilaoonline.com.br/lote/detalhe/189370", "011")</f>
      </c>
      <c r="B17" s="4" t="s">
        <f>=HYPERLINK("https://leilaoonline.com.br/lote/detalhe/189370", "veja o vídeo!! CHEVROLET/S10 LTZ DD4A; 2022/2022; PRETA; DIESEL - FUNCIONANDO - IPVA 2023 OK")</f>
      </c>
      <c r="C17" s="4" t="inlineStr">
        <is>
          <t>Não vendido</t>
        </is>
      </c>
      <c r="D17" s="4" t="inlineStr">
        <is>
          <t>46</t>
        </is>
      </c>
      <c r="E17" s="5" t="inlineStr">
        <is>
          <t>127.500,00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=HYPERLINK("https://leilaoonline.com.br/lote/detalhe/188920", "012")</f>
      </c>
      <c r="B18" s="4" t="s">
        <f>=HYPERLINK("https://leilaoonline.com.br/lote/detalhe/188920", "veja o vídeo!! VW/NOVA SAVEIRO RB MBVS; 2019/2020; BRANCA; ALCO./GASOL. - FUNCIONANDO - IPVA 2023 OK")</f>
      </c>
      <c r="C18" s="4" t="inlineStr">
        <is>
          <t>Vendido</t>
        </is>
      </c>
      <c r="D18" s="4" t="inlineStr">
        <is>
          <t>118</t>
        </is>
      </c>
      <c r="E18" s="5" t="inlineStr">
        <is>
          <t>38.500,00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=HYPERLINK("https://leilaoonline.com.br/lote/detalhe/188914", "014")</f>
      </c>
      <c r="B19" s="4" t="s">
        <f>=HYPERLINK("https://leilaoonline.com.br/lote/detalhe/188914", "CHEVROLET/CRUZE LT NB; 2012/2012; ALCO./GASOL./GNV - FUNCIONANDO - PLACA FINAL A20")</f>
      </c>
      <c r="C19" s="4" t="inlineStr">
        <is>
          <t>Não vendido</t>
        </is>
      </c>
      <c r="D19" s="4" t="inlineStr">
        <is>
          <t>37</t>
        </is>
      </c>
      <c r="E19" s="5" t="inlineStr">
        <is>
          <t>23.000,00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=HYPERLINK("https://leilaoonline.com.br/lote/detalhe/188918", "015")</f>
      </c>
      <c r="B20" s="4" t="s">
        <f>=HYPERLINK("https://leilaoonline.com.br/lote/detalhe/188918", "veja o vídeo!! CHEVROLET/MONTANA LS2; 2018/2019; PRATA; ALCO./GASOL. - FUNCIONANDO - FIPE R$ 58.277,00")</f>
      </c>
      <c r="C20" s="4" t="inlineStr">
        <is>
          <t>Não vendido</t>
        </is>
      </c>
      <c r="D20" s="4" t="inlineStr">
        <is>
          <t>53</t>
        </is>
      </c>
      <c r="E20" s="5" t="inlineStr">
        <is>
          <t>38.250,00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=HYPERLINK("https://leilaoonline.com.br/lote/detalhe/189369", "020")</f>
      </c>
      <c r="B21" s="4" t="s">
        <f>=HYPERLINK("https://leilaoonline.com.br/lote/detalhe/189369", "veja o vídeo!! I/VW AMAROK V6 HIGH AC4; 2019/2019; CINZA; DIESEL - FUNCIONANDO - IPVA 2023 OK")</f>
      </c>
      <c r="C21" s="4" t="inlineStr">
        <is>
          <t>Não vendido</t>
        </is>
      </c>
      <c r="D21" s="4" t="inlineStr">
        <is>
          <t>45</t>
        </is>
      </c>
      <c r="E21" s="5" t="inlineStr">
        <is>
          <t>107.000,00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=HYPERLINK("https://leilaoonline.com.br/lote/detalhe/188913", "027")</f>
      </c>
      <c r="B22" s="4" t="s">
        <f>=HYPERLINK("https://leilaoonline.com.br/lote/detalhe/188913", "VW AMAROK CD 4X4 HIG; 2012/2013; CABINE DUPLA - FUNCIONANDO - PLACA FINAL 38")</f>
      </c>
      <c r="C22" s="4" t="inlineStr">
        <is>
          <t>Não vendido</t>
        </is>
      </c>
      <c r="D22" s="4" t="inlineStr">
        <is>
          <t>9</t>
        </is>
      </c>
      <c r="E22" s="5" t="inlineStr">
        <is>
          <t>48.750,00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=HYPERLINK("https://leilaoonline.com.br/lote/detalhe/188933", "029")</f>
      </c>
      <c r="B23" s="4" t="s">
        <f>=HYPERLINK("https://leilaoonline.com.br/lote/detalhe/188933", "veja o vídeo!! FIAT/STRADA HD WK CC E; 2019/2019; BRANCA; ALCO./GASOL. - FUNCIONANDO - IPVA 2023 OK")</f>
      </c>
      <c r="C23" s="4" t="inlineStr">
        <is>
          <t>Não vendido</t>
        </is>
      </c>
      <c r="D23" s="4" t="inlineStr">
        <is>
          <t>21</t>
        </is>
      </c>
      <c r="E23" s="5" t="inlineStr">
        <is>
          <t>39.500,00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=HYPERLINK("https://leilaoonline.com.br/lote/detalhe/189018", "030")</f>
      </c>
      <c r="B24" s="4" t="s">
        <f>=HYPERLINK("https://leilaoonline.com.br/lote/detalhe/189018", "FIAT PALIO WEEKEND ADVENTURE; 2018/2019; ALCO./GASOL. - FUNCIONANDO - PLACA FINAL 730")</f>
      </c>
      <c r="C24" s="4" t="inlineStr">
        <is>
          <t>Não vendido</t>
        </is>
      </c>
      <c r="D24" s="4" t="inlineStr">
        <is>
          <t>14</t>
        </is>
      </c>
      <c r="E24" s="5" t="inlineStr">
        <is>
          <t>36.250,00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=HYPERLINK("https://leilaoonline.com.br/lote/detalhe/189019", "031")</f>
      </c>
      <c r="B25" s="4" t="s">
        <f>=HYPERLINK("https://leilaoonline.com.br/lote/detalhe/189019", "FIAT PALIO WEEKEND ADVENTURE; 2018/2019; ALCO./GASOL. - FUNCIONANDO - PLACA FINAL 749")</f>
      </c>
      <c r="C25" s="4" t="inlineStr">
        <is>
          <t>Não vendido</t>
        </is>
      </c>
      <c r="D25" s="4" t="inlineStr">
        <is>
          <t>30</t>
        </is>
      </c>
      <c r="E25" s="5" t="inlineStr">
        <is>
          <t>35.000,00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=HYPERLINK("https://leilaoonline.com.br/lote/detalhe/189020", "032")</f>
      </c>
      <c r="B26" s="4" t="s">
        <f>=HYPERLINK("https://leilaoonline.com.br/lote/detalhe/189020", "FIAT PALIO WEEKEND ADVENTURE; 2018/2019; ALCO./GASOL. - FUNCIONANDO - PLACA FINAL 814")</f>
      </c>
      <c r="C26" s="4" t="inlineStr">
        <is>
          <t>Não vendido</t>
        </is>
      </c>
      <c r="D26" s="4" t="inlineStr">
        <is>
          <t>23</t>
        </is>
      </c>
      <c r="E26" s="5" t="inlineStr">
        <is>
          <t>35.090,00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=HYPERLINK("https://leilaoonline.com.br/lote/detalhe/188915", "045")</f>
      </c>
      <c r="B27" s="4" t="s">
        <f>=HYPERLINK("https://leilaoonline.com.br/lote/detalhe/188915", "veja o vídeo!! GM/BLAZER ADVANTAGE; 2007/2008; CINZA; ALCO./GASOL. - FUNCIONANDO")</f>
      </c>
      <c r="C27" s="4" t="inlineStr">
        <is>
          <t>Não vendido</t>
        </is>
      </c>
      <c r="D27" s="4" t="inlineStr">
        <is>
          <t>17</t>
        </is>
      </c>
      <c r="E27" s="5" t="inlineStr">
        <is>
          <t>22.500,00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=HYPERLINK("https://leilaoonline.com.br/lote/detalhe/188919", "050")</f>
      </c>
      <c r="B28" s="4" t="s">
        <f>=HYPERLINK("https://leilaoonline.com.br/lote/detalhe/188919", "veja o vídeo!! FIAT/STRADA WORKING CE; 2016/2016; BRANCA; ALCO./GASOL. - FUNCIONANDO - IPVA 2023 OK")</f>
      </c>
      <c r="C28" s="4" t="inlineStr">
        <is>
          <t>Não vendido</t>
        </is>
      </c>
      <c r="D28" s="4" t="inlineStr">
        <is>
          <t>59</t>
        </is>
      </c>
      <c r="E28" s="5" t="inlineStr">
        <is>
          <t>34.000,00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=HYPERLINK("https://leilaoonline.com.br/lote/detalhe/188916", "060")</f>
      </c>
      <c r="B29" s="4" t="s">
        <f>=HYPERLINK("https://leilaoonline.com.br/lote/detalhe/188916", "veja o vídeo!! IMP/GM SILVERADO; 1997/1997; BRANCA; DIESEL - FUNCIONANDO")</f>
      </c>
      <c r="C29" s="4" t="inlineStr">
        <is>
          <t>Não vendido</t>
        </is>
      </c>
      <c r="D29" s="4" t="inlineStr">
        <is>
          <t>33</t>
        </is>
      </c>
      <c r="E29" s="5" t="inlineStr">
        <is>
          <t>51.000,00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=HYPERLINK("https://leilaoonline.com.br/lote/detalhe/189022", "065")</f>
      </c>
      <c r="B30" s="4" t="s">
        <f>=HYPERLINK("https://leilaoonline.com.br/lote/detalhe/189022", "CAMIONETE KIA UK 2500 HD SC; 2019/2020; BAÚ - FROTA 58")</f>
      </c>
      <c r="C30" s="4" t="inlineStr">
        <is>
          <t>Não vendido</t>
        </is>
      </c>
      <c r="D30" s="4" t="inlineStr">
        <is>
          <t>6</t>
        </is>
      </c>
      <c r="E30" s="5" t="inlineStr">
        <is>
          <t>51.250,00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=HYPERLINK("https://leilaoonline.com.br/lote/detalhe/189023", "066")</f>
      </c>
      <c r="B31" s="4" t="s">
        <f>=HYPERLINK("https://leilaoonline.com.br/lote/detalhe/189023", "CAMIONETE KIA UK 2500 HD SC; 2019/2020; BAÚ - FROTA 16")</f>
      </c>
      <c r="C31" s="4" t="inlineStr">
        <is>
          <t>Não vendido</t>
        </is>
      </c>
      <c r="D31" s="4" t="inlineStr">
        <is>
          <t>2</t>
        </is>
      </c>
      <c r="E31" s="5" t="inlineStr">
        <is>
          <t>41.250,00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=HYPERLINK("https://leilaoonline.com.br/lote/detalhe/189030", "067")</f>
      </c>
      <c r="B32" s="4" t="s">
        <f>=HYPERLINK("https://leilaoonline.com.br/lote/detalhe/189030", "CAMIONETE KIA UK 2500 HD SC; 2019/2020; BAÚ - FROTA 94")</f>
      </c>
      <c r="C32" s="4" t="inlineStr">
        <is>
          <t>Não vendido</t>
        </is>
      </c>
      <c r="D32" s="4" t="inlineStr">
        <is>
          <t>5</t>
        </is>
      </c>
      <c r="E32" s="5" t="inlineStr">
        <is>
          <t>43.750,00</t>
        </is>
      </c>
      <c r="F32" s="4" t="inlineStr">
        <is>
          <t>1250.00</t>
        </is>
      </c>
    </row>
    <row collapsed="false" customFormat="false" customHeight="false" hidden="false" ht="12.1" outlineLevel="0" r="33">
      <c r="A33" s="5" t="s">
        <f>=HYPERLINK("https://leilaoonline.com.br/lote/detalhe/189021", "070")</f>
      </c>
      <c r="B33" s="4" t="s">
        <f>=HYPERLINK("https://leilaoonline.com.br/lote/detalhe/189021", "CAMINHÃO IVECO/TRAKKER 720T 42TN; 2009/2010; ANO TIPO TRAÇÃO CAMINHÃO TRATOR")</f>
      </c>
      <c r="C33" s="4" t="inlineStr">
        <is>
          <t>Não vendido</t>
        </is>
      </c>
      <c r="D33" s="4" t="inlineStr">
        <is>
          <t>19</t>
        </is>
      </c>
      <c r="E33" s="5" t="inlineStr">
        <is>
          <t>90.250,00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=HYPERLINK("https://leilaoonline.com.br/lote/detalhe/188917", "080")</f>
      </c>
      <c r="B34" s="4" t="s">
        <f>=HYPERLINK("https://leilaoonline.com.br/lote/detalhe/188917", "FIAT/DUCATO MAXI; 2001/2002; BRANCA; DIESEL - IPVA 2023 OK")</f>
      </c>
      <c r="C34" s="4" t="inlineStr">
        <is>
          <t>Não vendido</t>
        </is>
      </c>
      <c r="D34" s="4" t="inlineStr">
        <is>
          <t>2</t>
        </is>
      </c>
      <c r="E34" s="5" t="inlineStr">
        <is>
          <t>2.500,00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=HYPERLINK("https://leilaoonline.com.br/lote/detalhe/188921", "085")</f>
      </c>
      <c r="B35" s="4" t="s">
        <f>=HYPERLINK("https://leilaoonline.com.br/lote/detalhe/188921", "FIAT/DUCATO MAXICARGO; 2006/2007; AMARELA; DIESEL - IPVA 2023 OK")</f>
      </c>
      <c r="C35" s="4" t="inlineStr">
        <is>
          <t>Não vendido</t>
        </is>
      </c>
      <c r="D35" s="4" t="inlineStr">
        <is>
          <t>21</t>
        </is>
      </c>
      <c r="E35" s="5" t="inlineStr">
        <is>
          <t>26.250,00</t>
        </is>
      </c>
      <c r="F35" s="4" t="inlineStr">
        <is>
          <t>1250.00</t>
        </is>
      </c>
    </row>
    <row collapsed="false" customFormat="false" customHeight="false" hidden="false" ht="12.1" outlineLevel="0" r="36">
      <c r="A36" s="5" t="s">
        <f>=HYPERLINK("https://leilaoonline.com.br/lote/detalhe/188924", "090")</f>
      </c>
      <c r="B36" s="4" t="s">
        <f>=HYPERLINK("https://leilaoonline.com.br/lote/detalhe/188924", "CAMINHÃO M. BENZ/L1622; 2002/2002; BRANCA; DIESEL - FUNCIONANDO")</f>
      </c>
      <c r="C36" s="4" t="inlineStr">
        <is>
          <t>Não vendido</t>
        </is>
      </c>
      <c r="D36" s="4" t="inlineStr">
        <is>
          <t>41</t>
        </is>
      </c>
      <c r="E36" s="5" t="inlineStr">
        <is>
          <t>97.000,00</t>
        </is>
      </c>
      <c r="F36" s="4" t="inlineStr">
        <is>
          <t>1500.00</t>
        </is>
      </c>
    </row>
    <row collapsed="false" customFormat="false" customHeight="false" hidden="false" ht="12.1" outlineLevel="0" r="37">
      <c r="A37" s="5" t="s">
        <f>=HYPERLINK("https://leilaoonline.com.br/lote/detalhe/188922", "100")</f>
      </c>
      <c r="B37" s="4" t="s">
        <f>=HYPERLINK("https://leilaoonline.com.br/lote/detalhe/188922", "CAMINHÃO VW/15.180 CNM; 2010/2011; BRANCA; DIESEL - FUNCIONANDO")</f>
      </c>
      <c r="C37" s="4" t="inlineStr">
        <is>
          <t>Não vendido</t>
        </is>
      </c>
      <c r="D37" s="4" t="inlineStr">
        <is>
          <t>37</t>
        </is>
      </c>
      <c r="E37" s="5" t="inlineStr">
        <is>
          <t>105.000,00</t>
        </is>
      </c>
      <c r="F37" s="4" t="inlineStr">
        <is>
          <t>1500.00</t>
        </is>
      </c>
    </row>
    <row collapsed="false" customFormat="false" customHeight="false" hidden="false" ht="12.1" outlineLevel="0" r="38">
      <c r="A38" s="5" t="s">
        <f>=HYPERLINK("https://leilaoonline.com.br/lote/detalhe/188930", "105")</f>
      </c>
      <c r="B38" s="4" t="s">
        <f>=HYPERLINK("https://leilaoonline.com.br/lote/detalhe/188930", "FORD F12000 160; 2001/2001; COM CESTO AÉREO; BRANCA; DIESEL - FUNCIONANDO - FROTA 539")</f>
      </c>
      <c r="C38" s="4" t="inlineStr">
        <is>
          <t>Não vendido</t>
        </is>
      </c>
      <c r="D38" s="4" t="inlineStr">
        <is>
          <t>8</t>
        </is>
      </c>
      <c r="E38" s="5" t="inlineStr">
        <is>
          <t>26.000,00</t>
        </is>
      </c>
      <c r="F38" s="4" t="inlineStr">
        <is>
          <t>1250.00</t>
        </is>
      </c>
    </row>
    <row collapsed="false" customFormat="false" customHeight="false" hidden="false" ht="12.1" outlineLevel="0" r="39">
      <c r="A39" s="5" t="s">
        <f>=HYPERLINK("https://leilaoonline.com.br/lote/detalhe/188929", "110")</f>
      </c>
      <c r="B39" s="4" t="s">
        <f>=HYPERLINK("https://leilaoonline.com.br/lote/detalhe/188929", "CAMINHÃO VW 17.280; 2014/2015; BRANCO; DIESEL; CÂMBIO AUTOMÁTICO - FUNCIONANDO")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50.000,00</t>
        </is>
      </c>
      <c r="F39" s="4" t="inlineStr">
        <is>
          <t>2500.00</t>
        </is>
      </c>
    </row>
    <row collapsed="false" customFormat="false" customHeight="false" hidden="false" ht="12.1" outlineLevel="0" r="40">
      <c r="A40" s="5" t="s">
        <f>=HYPERLINK("https://leilaoonline.com.br/lote/detalhe/188928", "111")</f>
      </c>
      <c r="B40" s="4" t="s">
        <f>=HYPERLINK("https://leilaoonline.com.br/lote/detalhe/188928", "CAMINHÃO VW 17.280; 2014/2015; BRANCO; DIESEL; CÂMBIO AUTOMÁTICO; COM COMPACTADOR MARCA PLANALTO - FUNCIONANDO")</f>
      </c>
      <c r="C40" s="4" t="inlineStr">
        <is>
          <t>Não vendido</t>
        </is>
      </c>
      <c r="D40" s="4" t="inlineStr">
        <is>
          <t>3</t>
        </is>
      </c>
      <c r="E40" s="5" t="inlineStr">
        <is>
          <t>55.000,00</t>
        </is>
      </c>
      <c r="F40" s="4" t="inlineStr">
        <is>
          <t>2500.00</t>
        </is>
      </c>
    </row>
    <row collapsed="false" customFormat="false" customHeight="false" hidden="false" ht="12.1" outlineLevel="0" r="41">
      <c r="A41" s="5" t="s">
        <f>=HYPERLINK("https://leilaoonline.com.br/lote/detalhe/188926", "112")</f>
      </c>
      <c r="B41" s="4" t="s">
        <f>=HYPERLINK("https://leilaoonline.com.br/lote/detalhe/188926", "CAMINHÃO VW 17.280; 2014/2015; BRANCO; DIESEL; CÂMBIO AUTOMÁTICO; COM COMPACTADOR MARCA PLANALTO - FUNCIONANDO")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50.000,00</t>
        </is>
      </c>
      <c r="F41" s="4" t="inlineStr">
        <is>
          <t>2500.00</t>
        </is>
      </c>
    </row>
    <row collapsed="false" customFormat="false" customHeight="false" hidden="false" ht="12.1" outlineLevel="0" r="42">
      <c r="A42" s="5" t="s">
        <f>=HYPERLINK("https://leilaoonline.com.br/lote/detalhe/188927", "113")</f>
      </c>
      <c r="B42" s="4" t="s">
        <f>=HYPERLINK("https://leilaoonline.com.br/lote/detalhe/188927", "CAMINHÃO VW 17.280; 2014/2015; BRANCO; DIESEL; CÂMBIO AUTOMÁTICO - FUNCIONANDO")</f>
      </c>
      <c r="C42" s="4" t="inlineStr">
        <is>
          <t>Não vendido</t>
        </is>
      </c>
      <c r="D42" s="4" t="inlineStr">
        <is>
          <t>2</t>
        </is>
      </c>
      <c r="E42" s="5" t="inlineStr">
        <is>
          <t>52.500,00</t>
        </is>
      </c>
      <c r="F42" s="4" t="inlineStr">
        <is>
          <t>2500.00</t>
        </is>
      </c>
    </row>
    <row collapsed="false" customFormat="false" customHeight="false" hidden="false" ht="12.1" outlineLevel="0" r="43">
      <c r="A43" s="5" t="s">
        <f>=HYPERLINK("https://leilaoonline.com.br/lote/detalhe/189029", "150")</f>
      </c>
      <c r="B43" s="4" t="s">
        <f>=HYPERLINK("https://leilaoonline.com.br/lote/detalhe/189029", "CAMINHÃO M. BENZ; MOD 1513; 1979/1979 - SUCATA SEM DIREITO A DOCUMENTAÇÃO COM BAIXA PERMANENTE")</f>
      </c>
      <c r="C43" s="4" t="inlineStr">
        <is>
          <t>Não vendido</t>
        </is>
      </c>
      <c r="D43" s="4" t="inlineStr">
        <is>
          <t>4</t>
        </is>
      </c>
      <c r="E43" s="5" t="inlineStr">
        <is>
          <t>7.000,00</t>
        </is>
      </c>
      <c r="F43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2026-10-11T22:45:08.00Z</dcterms:created>
  <dc:creator>Tellks Tecnologia</dc:creator>
  <cp:revision>0</cp:revision>
</cp:coreProperties>
</file>