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Onix 19 • Saveiro 20 • Montana • Trailblazer 18 • Frontier 22 • Fiorinos • Kombi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=HYPERLINK("https://leilaoonline.com.br/lote/detalhe/179343", "040")</f>
      </c>
      <c r="B11" s="4" t="s">
        <f>=HYPERLINK("https://leilaoonline.com.br/lote/detalhe/179343", "veja o vídeo!! NISSAN/VERSA 10; 2018/2019; PRATA; ALCO./GASOL. - FUNCIONANDO")</f>
      </c>
      <c r="C11" s="4" t="inlineStr">
        <is>
          <t>Não vendido</t>
        </is>
      </c>
      <c r="D11" s="4" t="inlineStr">
        <is>
          <t>63</t>
        </is>
      </c>
      <c r="E11" s="5" t="inlineStr">
        <is>
          <t>32.000,00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=HYPERLINK("https://leilaoonline.com.br/lote/detalhe/178471", "043")</f>
      </c>
      <c r="B12" s="4" t="s">
        <f>=HYPERLINK("https://leilaoonline.com.br/lote/detalhe/178471", "veja o vídeo!! CHEVROLET/ONIX 10MT JOYE; 2018/2019; PRATA; ALCO./GASOL. - FUNCIONANDO - IPVA 2023 OK")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=HYPERLINK("https://leilaoonline.com.br/lote/detalhe/179344", "045")</f>
      </c>
      <c r="B13" s="4" t="s">
        <f>=HYPERLINK("https://leilaoonline.com.br/lote/detalhe/179344", "veja o vídeo!! VW/VIRTUS MF; 2018/2019; BRANCA; ALCO./GASOL. - FUNCIONANDO - IPVA 2023 OK")</f>
      </c>
      <c r="C13" s="4" t="inlineStr">
        <is>
          <t>Não vendido</t>
        </is>
      </c>
      <c r="D13" s="4" t="inlineStr">
        <is>
          <t>25</t>
        </is>
      </c>
      <c r="E13" s="5" t="inlineStr">
        <is>
          <t>39.500,00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=HYPERLINK("https://leilaoonline.com.br/lote/detalhe/179397", "049")</f>
      </c>
      <c r="B14" s="4" t="s">
        <f>=HYPERLINK("https://leilaoonline.com.br/lote/detalhe/179397", "veja o vídeo!! VW/NOVA SAVEIRO RB MBVS; 2019/2020; BRANCA; ALCO./GASOL. - FUNCIONANDO - IPVA 2023 OK")</f>
      </c>
      <c r="C14" s="4" t="inlineStr">
        <is>
          <t>Não vendido</t>
        </is>
      </c>
      <c r="D14" s="4" t="inlineStr">
        <is>
          <t>31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=HYPERLINK("https://leilaoonline.com.br/lote/detalhe/178464", "050")</f>
      </c>
      <c r="B15" s="4" t="s">
        <f>=HYPERLINK("https://leilaoonline.com.br/lote/detalhe/178464", "veja o vídeo!! VW/NOVA SAVEIRO RB MBVS; 2019/2020; BRANCA; ALCO./GASOL. - FUNCIONANDO - IPVA 2023 OK")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38.750,00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=HYPERLINK("https://leilaoonline.com.br/lote/detalhe/178470", "051")</f>
      </c>
      <c r="B16" s="4" t="s">
        <f>=HYPERLINK("https://leilaoonline.com.br/lote/detalhe/178470", "veja o vídeo!! VW/NOVA SAVEIRO RB MBVS; 2017/2018; BRANCA; ALCO./GASOL. - FUNCIONANDO - IPVA 2023 OK")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34.000,00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=HYPERLINK("https://leilaoonline.com.br/lote/detalhe/178462", "052")</f>
      </c>
      <c r="B17" s="4" t="s">
        <f>=HYPERLINK("https://leilaoonline.com.br/lote/detalhe/178462", "veja o vídeo!! CHEVROLET/MONTANA LS2; 2018/2019; PRATA; ALCO./GASOL. - FUNCIONANDO - FIPE R$ 58.277,00")</f>
      </c>
      <c r="C17" s="4" t="inlineStr">
        <is>
          <t>Não vendido</t>
        </is>
      </c>
      <c r="D17" s="4" t="inlineStr">
        <is>
          <t>56</t>
        </is>
      </c>
      <c r="E17" s="5" t="inlineStr">
        <is>
          <t>28.500,00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=HYPERLINK("https://leilaoonline.com.br/lote/detalhe/178472", "054")</f>
      </c>
      <c r="B18" s="4" t="s">
        <f>=HYPERLINK("https://leilaoonline.com.br/lote/detalhe/178472", "veja o vídeo!! FIAT/FIORINO IE; 2005/2005; BRANCA; GASOLINA - FUNCIONANDO")</f>
      </c>
      <c r="C18" s="4" t="inlineStr">
        <is>
          <t>Não vendido</t>
        </is>
      </c>
      <c r="D18" s="4" t="inlineStr">
        <is>
          <t>11</t>
        </is>
      </c>
      <c r="E18" s="5" t="inlineStr">
        <is>
          <t>10.500,00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=HYPERLINK("https://leilaoonline.com.br/lote/detalhe/178463", "055")</f>
      </c>
      <c r="B19" s="4" t="s">
        <f>=HYPERLINK("https://leilaoonline.com.br/lote/detalhe/178463", "veja o vídeo!! FIAT/FIORINO FLEX; 2011/2012; BRANCA; ALCO./GASOL. - FUNCIONANDO")</f>
      </c>
      <c r="C19" s="4" t="inlineStr">
        <is>
          <t>Não vendido</t>
        </is>
      </c>
      <c r="D19" s="4" t="inlineStr">
        <is>
          <t>23</t>
        </is>
      </c>
      <c r="E19" s="5" t="inlineStr">
        <is>
          <t>12.500,00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=HYPERLINK("https://leilaoonline.com.br/lote/detalhe/178466", "056")</f>
      </c>
      <c r="B20" s="4" t="s">
        <f>=HYPERLINK("https://leilaoonline.com.br/lote/detalhe/178466", "veja o vídeo!! VW/KOMBI FURGÃO; 2009/2009; BRANCA; ALCO./GASOL. - FUNCIONANDO - IPVA 2023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=HYPERLINK("https://leilaoonline.com.br/lote/detalhe/178971", "057")</f>
      </c>
      <c r="B21" s="4" t="s">
        <f>=HYPERLINK("https://leilaoonline.com.br/lote/detalhe/178971", "veja o vídeo!! DAFRA/CITYCOM 300I; 2012/2013; BRANCA; GASOLINA - FUNCIONANDO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=HYPERLINK("https://leilaoonline.com.br/lote/detalhe/178460", "058")</f>
      </c>
      <c r="B22" s="4" t="s">
        <f>=HYPERLINK("https://leilaoonline.com.br/lote/detalhe/178460", "veja o vídeo!! CHEV/TRAILBLAZER LT D4A; 2017/2018; BRANCA; DIESEL - FUNC. - FIPE R$ 193.167,00")</f>
      </c>
      <c r="C22" s="4" t="inlineStr">
        <is>
          <t>Vendido</t>
        </is>
      </c>
      <c r="D22" s="4" t="inlineStr">
        <is>
          <t>51</t>
        </is>
      </c>
      <c r="E22" s="5" t="inlineStr">
        <is>
          <t>118.000,00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=HYPERLINK("https://leilaoonline.com.br/lote/detalhe/178469", "059")</f>
      </c>
      <c r="B23" s="4" t="s">
        <f>=HYPERLINK("https://leilaoonline.com.br/lote/detalhe/178469", "veja o vídeo!! I/MMC OUTLANDER COMFORT; 2017/2018; CINZA; GASOLINA - FUNC. - IPVA 23 OK - FIPE R$ 123.226,00")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61.000,00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=HYPERLINK("https://leilaoonline.com.br/lote/detalhe/178459", "060")</f>
      </c>
      <c r="B24" s="4" t="s">
        <f>=HYPERLINK("https://leilaoonline.com.br/lote/detalhe/178459", "MMC/L200 OUTDOOR; 2008/2009; PRETA; DIESEL - FUNCIONANDO")</f>
      </c>
      <c r="C24" s="4" t="inlineStr">
        <is>
          <t>Não vendido</t>
        </is>
      </c>
      <c r="D24" s="4" t="inlineStr">
        <is>
          <t>22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=HYPERLINK("https://leilaoonline.com.br/lote/detalhe/178461", "061")</f>
      </c>
      <c r="B25" s="4" t="s">
        <f>=HYPERLINK("https://leilaoonline.com.br/lote/detalhe/178461", "veja o vídeo!! I/NISSAN FRONTIER XGEAR; 2021/2022; PRETA; DIESEL - FUNC. - IPVA 2023 OK - APROX. 26.100KM - FIPE R$ 233.845,00 ")</f>
      </c>
      <c r="C25" s="4" t="inlineStr">
        <is>
          <t>Não vendido</t>
        </is>
      </c>
      <c r="D25" s="4" t="inlineStr">
        <is>
          <t>34</t>
        </is>
      </c>
      <c r="E25" s="5" t="inlineStr">
        <is>
          <t>152.500,00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=HYPERLINK("https://leilaoonline.com.br/lote/detalhe/178468", "062")</f>
      </c>
      <c r="B26" s="4" t="s">
        <f>=HYPERLINK("https://leilaoonline.com.br/lote/detalhe/178468", "veja o vídeo!! CHEVROLET/S10 HC DD4A; 2018/2018; BRANCA; DIESEL - FUNC. - FIPE R$ 185.652,00")</f>
      </c>
      <c r="C26" s="4" t="inlineStr">
        <is>
          <t>Não vendido</t>
        </is>
      </c>
      <c r="D26" s="4" t="inlineStr">
        <is>
          <t>52</t>
        </is>
      </c>
      <c r="E26" s="5" t="inlineStr">
        <is>
          <t>124.750,00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=HYPERLINK("https://leilaoonline.com.br/lote/detalhe/178465", "070")</f>
      </c>
      <c r="B27" s="4" t="s">
        <f>=HYPERLINK("https://leilaoonline.com.br/lote/detalhe/178465", "FIAT/DUCATO MAXICARGO; 2006/2007; AMARELA; DIESEL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=HYPERLINK("https://leilaoonline.com.br/lote/detalhe/179325", "071")</f>
      </c>
      <c r="B28" s="4" t="s">
        <f>=HYPERLINK("https://leilaoonline.com.br/lote/detalhe/179325", "FIAT/DUCATO MAXI; 2001/2002; BRANCA; DIESEL - IPVA 2023 OK")</f>
      </c>
      <c r="C28" s="4" t="inlineStr">
        <is>
          <t>Não vendido</t>
        </is>
      </c>
      <c r="D28" s="4" t="inlineStr">
        <is>
          <t>7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=HYPERLINK("https://leilaoonline.com.br/lote/detalhe/178479", "200")</f>
      </c>
      <c r="B29" s="4" t="s">
        <f>=HYPERLINK("https://leilaoonline.com.br/lote/detalhe/178479", "CAMINHÃO VW/15.180 CNM; 2010/2011; BRANCA; DIESEL - FUNCIONANDO")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88.500,00</t>
        </is>
      </c>
      <c r="F29" s="4" t="inlineStr">
        <is>
          <t>1500.00</t>
        </is>
      </c>
    </row>
    <row collapsed="false" customFormat="false" customHeight="false" hidden="false" ht="12.1" outlineLevel="0" r="30">
      <c r="A30" s="5" t="s">
        <f>=HYPERLINK("https://leilaoonline.com.br/lote/detalhe/178478", "205")</f>
      </c>
      <c r="B30" s="4" t="s">
        <f>=HYPERLINK("https://leilaoonline.com.br/lote/detalhe/178478", "FORD F12000 160; 2001/2001; COM CESTO AÉREO; BRANCA; DIESEL - FUNCIONANDO - FROTA 539")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=HYPERLINK("https://leilaoonline.com.br/lote/detalhe/178477", "210")</f>
      </c>
      <c r="B31" s="4" t="s">
        <f>=HYPERLINK("https://leilaoonline.com.br/lote/detalhe/178477", "CAMINHÃO M.BENZ/1718; 2008/2009; BRANCA; DIESEL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23.000,00</t>
        </is>
      </c>
      <c r="F31" s="4" t="inlineStr">
        <is>
          <t>1500.00</t>
        </is>
      </c>
    </row>
    <row collapsed="false" customFormat="false" customHeight="false" hidden="false" ht="12.1" outlineLevel="0" r="32">
      <c r="A32" s="5" t="s">
        <f>=HYPERLINK("https://leilaoonline.com.br/lote/detalhe/178476", "211")</f>
      </c>
      <c r="B32" s="4" t="s">
        <f>=HYPERLINK("https://leilaoonline.com.br/lote/detalhe/178476", "CAMINHÃO VW 17.280; 2014/2015; BRANCO; DIESEL; CÂMBIO AUTOMÁTICO - FUNCIONANDO")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62.500,00</t>
        </is>
      </c>
      <c r="F32" s="4" t="inlineStr">
        <is>
          <t>2500.00</t>
        </is>
      </c>
    </row>
    <row collapsed="false" customFormat="false" customHeight="false" hidden="false" ht="12.1" outlineLevel="0" r="33">
      <c r="A33" s="5" t="s">
        <f>=HYPERLINK("https://leilaoonline.com.br/lote/detalhe/178475", "212")</f>
      </c>
      <c r="B33" s="4" t="s">
        <f>=HYPERLINK("https://leilaoonline.com.br/lote/detalhe/178475", "CAMINHÃO VW 17.280; 2014/2015; BRANCO; DIESEL; CÂMBIO AUTOMÁTICO; COM COMPACTADOR MARCA PLANALTO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60.000,00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=HYPERLINK("https://leilaoonline.com.br/lote/detalhe/178473", "213")</f>
      </c>
      <c r="B34" s="4" t="s">
        <f>=HYPERLINK("https://leilaoonline.com.br/lote/detalhe/178473", "CAMINHÃO VW 17.280; 2014/2015; BRANCO; DIESEL; CÂMBIO AUTOMÁTICO; COM COMPACTADOR MARCA PLANALTO - FUNCIONANDO")</f>
      </c>
      <c r="C34" s="4" t="inlineStr">
        <is>
          <t>Não vendido</t>
        </is>
      </c>
      <c r="D34" s="4" t="inlineStr">
        <is>
          <t>11</t>
        </is>
      </c>
      <c r="E34" s="5" t="inlineStr">
        <is>
          <t>75.000,00</t>
        </is>
      </c>
      <c r="F34" s="4" t="inlineStr">
        <is>
          <t>2500.00</t>
        </is>
      </c>
    </row>
    <row collapsed="false" customFormat="false" customHeight="false" hidden="false" ht="12.1" outlineLevel="0" r="35">
      <c r="A35" s="5" t="s">
        <f>=HYPERLINK("https://leilaoonline.com.br/lote/detalhe/178474", "215")</f>
      </c>
      <c r="B35" s="4" t="s">
        <f>=HYPERLINK("https://leilaoonline.com.br/lote/detalhe/178474", "CAMINHÃO VW 17.280; 2014/2015; BRANCO; DIESEL; CÂMBIO AUTOMÁTICO - FUNCIONANDO")</f>
      </c>
      <c r="C35" s="4" t="inlineStr">
        <is>
          <t>Não vendido</t>
        </is>
      </c>
      <c r="D35" s="4" t="inlineStr">
        <is>
          <t>54</t>
        </is>
      </c>
      <c r="E35" s="5" t="inlineStr">
        <is>
          <t>83.250,00</t>
        </is>
      </c>
      <c r="F3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2026-10-12T00:44:52.00Z</dcterms:created>
  <dc:creator>Tellks Tecnologia</dc:creator>
  <cp:revision>0</cp:revision>
</cp:coreProperties>
</file>