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City 18 • Creta 22 • Fiorinos • Outlander 15 • Etios 16 • S10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=HYPERLINK("https://leilaoonline.com.br/lote/detalhe/174590", "028")</f>
      </c>
      <c r="B11" s="4" t="s">
        <f>=HYPERLINK("https://leilaoonline.com.br/lote/detalhe/174590", "veja o vídeo!! TOYOTA/YARIS SA PLS15CNT; 2020/2020; PRATA; ALCO./GASOL. - FUNCIONANDO - IPVA 2023 OK - APROX. 25.200KM")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52.500,00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=HYPERLINK("https://leilaoonline.com.br/lote/detalhe/174022", "029")</f>
      </c>
      <c r="B12" s="4" t="s">
        <f>=HYPERLINK("https://leilaoonline.com.br/lote/detalhe/174022", "veja o vídeo!! FIAT/TORO FREED AT9 4X4; 2021/2022; BRANCA; DIESEL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90.750,00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=HYPERLINK("https://leilaoonline.com.br/lote/detalhe/173797", "030")</f>
      </c>
      <c r="B13" s="4" t="s">
        <f>=HYPERLINK("https://leilaoonline.com.br/lote/detalhe/173797", "veja o vídeo!! HONDA/CITY EX CVT; 2018/2018; BRANCA; ALCO./GASOL. - FUNCIONANDO - IPVA 2023 OK")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53.000,00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=HYPERLINK("https://leilaoonline.com.br/lote/detalhe/174020", "031")</f>
      </c>
      <c r="B14" s="4" t="s">
        <f>=HYPERLINK("https://leilaoonline.com.br/lote/detalhe/174020", "veja o vídeo!! HYUNDAI/HB20 1.6A PREM; 2017/2018; PRATA; ALCO./GASOL. - FUNCIONANDO - IPVA 2023 OK - APROX. 48.400KM")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=HYPERLINK("https://leilaoonline.com.br/lote/detalhe/174407", "032")</f>
      </c>
      <c r="B15" s="4" t="s">
        <f>=HYPERLINK("https://leilaoonline.com.br/lote/detalhe/174407",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=HYPERLINK("https://leilaoonline.com.br/lote/detalhe/173763", "033")</f>
      </c>
      <c r="B16" s="4" t="s">
        <f>=HYPERLINK("https://leilaoonline.com.br/lote/detalhe/173763", "I/VW PASSAT HL TSI AA; 2018/2018; PRATA; GASOLINA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33.500,00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=HYPERLINK("https://leilaoonline.com.br/lote/detalhe/173779", "034")</f>
      </c>
      <c r="B17" s="4" t="s">
        <f>=HYPERLINK("https://leilaoonline.com.br/lote/detalhe/173779", "veja o vídeo!! FIAT/FIORINO FLEX; 2011/2012; BRANCA; ALCO./GASOL. - FUNCIONANDO")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=HYPERLINK("https://leilaoonline.com.br/lote/detalhe/173750", "035")</f>
      </c>
      <c r="B18" s="4" t="s">
        <f>=HYPERLINK("https://leilaoonline.com.br/lote/detalhe/173750",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76</t>
        </is>
      </c>
      <c r="E18" s="5" t="inlineStr">
        <is>
          <t>155.000,00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=HYPERLINK("https://leilaoonline.com.br/lote/detalhe/173796", "036")</f>
      </c>
      <c r="B19" s="4" t="s">
        <f>=HYPERLINK("https://leilaoonline.com.br/lote/detalhe/173796", "veja o vídeo!! HYUNDAI/HB20X 1.6A STYLE; 2016/2017; MARROM; ALCO./GASOL. - FUNCIONANDO - IPVA 2023 OK - FIPE: R$ 66.057,00")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=HYPERLINK("https://leilaoonline.com.br/lote/detalhe/173803", "037")</f>
      </c>
      <c r="B20" s="4" t="s">
        <f>=HYPERLINK("https://leilaoonline.com.br/lote/detalhe/173803", "veja o vídeo!! HONDA/FIT EX CVT; 2014/2015; CINZA; ALCO./GASOL. - FUNCIONANDO - IPVA 2023 OK")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=HYPERLINK("https://leilaoonline.com.br/lote/detalhe/173760", "038")</f>
      </c>
      <c r="B21" s="4" t="s">
        <f>=HYPERLINK("https://leilaoonline.com.br/lote/detalhe/173760", "veja o vídeo!! CHEV/ONIX PLUS 10TAT LT1; 2022/2022; BRANCA; ALCO./GASOL. - FUNCIONANDO - IPVA 2023 OK - APROX. 8.500KM")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=HYPERLINK("https://leilaoonline.com.br/lote/detalhe/173758", "039")</f>
      </c>
      <c r="B22" s="4" t="s">
        <f>=HYPERLINK("https://leilaoonline.com.br/lote/detalhe/173758", "I/PEUGEOT 208 ALLURE 1AT; 2021/2022; PRATA; ALCO./GASOL. - FUNCIONANDO - IPVA 2023 OK - APROX. 25.000KM")</f>
      </c>
      <c r="C22" s="4" t="inlineStr">
        <is>
          <t>Vendido</t>
        </is>
      </c>
      <c r="D22" s="4" t="inlineStr">
        <is>
          <t>21</t>
        </is>
      </c>
      <c r="E22" s="5" t="inlineStr">
        <is>
          <t>52.250,00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=HYPERLINK("https://leilaoonline.com.br/lote/detalhe/173753", "040")</f>
      </c>
      <c r="B23" s="4" t="s">
        <f>=HYPERLINK("https://leilaoonline.com.br/lote/detalhe/173753", "veja o vídeo!! VW/VIRTUS HL AD; 2021/2021; BRANCA; ALCO./GASOL. - FUNCIONANDO - IPVA 2023 OK")</f>
      </c>
      <c r="C23" s="4" t="inlineStr">
        <is>
          <t>Vendido</t>
        </is>
      </c>
      <c r="D23" s="4" t="inlineStr">
        <is>
          <t>62</t>
        </is>
      </c>
      <c r="E23" s="5" t="inlineStr">
        <is>
          <t>62.250,00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=HYPERLINK("https://leilaoonline.com.br/lote/detalhe/173754", "041")</f>
      </c>
      <c r="B24" s="4" t="s">
        <f>=HYPERLINK("https://leilaoonline.com.br/lote/detalhe/173754", "HYUNDAI/CRETA 16A ACTION; 2022/2022; PRETA; ALCO./GASOL. - FUNCIONANDO - IPVA 2023 OK - APROX. 6.500KM")</f>
      </c>
      <c r="C24" s="4" t="inlineStr">
        <is>
          <t>Vendido</t>
        </is>
      </c>
      <c r="D24" s="4" t="inlineStr">
        <is>
          <t>50</t>
        </is>
      </c>
      <c r="E24" s="5" t="inlineStr">
        <is>
          <t>81.250,00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=HYPERLINK("https://leilaoonline.com.br/lote/detalhe/173756", "042")</f>
      </c>
      <c r="B25" s="4" t="s">
        <f>=HYPERLINK("https://leilaoonline.com.br/lote/detalhe/173756", "veja o vídeo!! VW/T-CROSS CL TSI AD; 2019/2020; MARROM; ALCO./GASOL. - FUNCIONANDO - IPVA 2023 OK- APROX. 26.400KM")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71.250,00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=HYPERLINK("https://leilaoonline.com.br/lote/detalhe/173752", "043")</f>
      </c>
      <c r="B26" s="4" t="s">
        <f>=HYPERLINK("https://leilaoonline.com.br/lote/detalhe/173752", "veja o vídeo!! I/MMC OUTLANDER COMFORT; 2017/2018; CINZA; GASOLINA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91.500,00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=HYPERLINK("https://leilaoonline.com.br/lote/detalhe/173755", "044")</f>
      </c>
      <c r="B27" s="4" t="s">
        <f>=HYPERLINK("https://leilaoonline.com.br/lote/detalhe/173755", "veja o vídeo!! TOYOTA/ETIOS SD XS; 2015/2016; BRANCA; ALCO./GASOL. - FUNCIONANDO - IPVA 2023 OK")</f>
      </c>
      <c r="C27" s="4" t="inlineStr">
        <is>
          <t>Não vendido</t>
        </is>
      </c>
      <c r="D27" s="4" t="inlineStr">
        <is>
          <t>88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=HYPERLINK("https://leilaoonline.com.br/lote/detalhe/173769", "045")</f>
      </c>
      <c r="B28" s="4" t="s">
        <f>=HYPERLINK("https://leilaoonline.com.br/lote/detalhe/173769", "veja o vídeo!! HONDA/HR-V EX CVT; 2019/2020; BRANCA; ALCO./GASOL. - FUNC. - IPVA 2023 OK - APROX. 34.400KM - FIPE R$ 114.558,00")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83.750,00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=HYPERLINK("https://leilaoonline.com.br/lote/detalhe/173764", "046")</f>
      </c>
      <c r="B29" s="4" t="s">
        <f>=HYPERLINK("https://leilaoonline.com.br/lote/detalhe/173764", "CHEV/SPIN 1.8L AT LTZ; 2017/2018; CINZA; GASOL./ALCO./GNV - FUNCIONANDO - IPVA 2023 OK")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=HYPERLINK("https://leilaoonline.com.br/lote/detalhe/173761", "047")</f>
      </c>
      <c r="B30" s="4" t="s">
        <f>=HYPERLINK("https://leilaoonline.com.br/lote/detalhe/173761", "veja o vídeo!! RENAULT/DUSTER 16 D 4X2; 2011/2012; PRATA;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27.500,95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=HYPERLINK("https://leilaoonline.com.br/lote/detalhe/173757", "048")</f>
      </c>
      <c r="B31" s="4" t="s">
        <f>=HYPERLINK("https://leilaoonline.com.br/lote/detalhe/173757", "FIAT/SIENA EL 1.0 FLEX; 2012/2013; PRATA; ALCO./GASOL.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=HYPERLINK("https://leilaoonline.com.br/lote/detalhe/174066", "049")</f>
      </c>
      <c r="B32" s="4" t="s">
        <f>=HYPERLINK("https://leilaoonline.com.br/lote/detalhe/174066", "veja o vídeo!! I/HONDA CR-V EXL; 2008/2008; PRATA; GASOLINA - FUNCIONANDO - IPVA 2023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37.250,00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=HYPERLINK("https://leilaoonline.com.br/lote/detalhe/173762", "050")</f>
      </c>
      <c r="B33" s="4" t="s">
        <f>=HYPERLINK("https://leilaoonline.com.br/lote/detalhe/173762", "veja o vídeo!! I/MMC OUTLANDER 3.0 GT; 2015/2015; PRETA; GASOLINA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=HYPERLINK("https://leilaoonline.com.br/lote/detalhe/173766", "051")</f>
      </c>
      <c r="B34" s="4" t="s">
        <f>=HYPERLINK("https://leilaoonline.com.br/lote/detalhe/173766", "veja o vídeo!! HONDA/HR-V EXL CVT; 2021/2021; CINZA;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66.250,00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=HYPERLINK("https://leilaoonline.com.br/lote/detalhe/173751", "052")</f>
      </c>
      <c r="B35" s="4" t="s">
        <f>=HYPERLINK("https://leilaoonline.com.br/lote/detalhe/173751", "veja o vídeo!! HONDA/WR-V EXL CVT; 2021/2021; AZUL; ALCO./GASOL. - FUNC. - IPVA 2023 OK - FIPE R$ 101.953,00")</f>
      </c>
      <c r="C35" s="4" t="inlineStr">
        <is>
          <t>Não vendido</t>
        </is>
      </c>
      <c r="D35" s="4" t="inlineStr">
        <is>
          <t>131</t>
        </is>
      </c>
      <c r="E35" s="5" t="inlineStr">
        <is>
          <t>74.000,00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=HYPERLINK("https://leilaoonline.com.br/lote/detalhe/173771", "053")</f>
      </c>
      <c r="B36" s="4" t="s">
        <f>=HYPERLINK("https://leilaoonline.com.br/lote/detalhe/173771", "veja o vídeo!! NISSAN/VERSA 10; 2018/2019; PRATA; ALCO./GASOL. - FUNCIONANDO")</f>
      </c>
      <c r="C36" s="4" t="inlineStr">
        <is>
          <t>Não vendido</t>
        </is>
      </c>
      <c r="D36" s="4" t="inlineStr">
        <is>
          <t>27</t>
        </is>
      </c>
      <c r="E36" s="5" t="inlineStr">
        <is>
          <t>34.500,23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=HYPERLINK("https://leilaoonline.com.br/lote/detalhe/173793", "054")</f>
      </c>
      <c r="B37" s="4" t="s">
        <f>=HYPERLINK("https://leilaoonline.com.br/lote/detalhe/173793", "veja o vídeo!! FIAT/FIORINO IE; 2005/2005; BRANCA; GASOLINA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=HYPERLINK("https://leilaoonline.com.br/lote/detalhe/173790", "055")</f>
      </c>
      <c r="B38" s="4" t="s">
        <f>=HYPERLINK("https://leilaoonline.com.br/lote/detalhe/173790", "veja o vídeo!! FORD/FIESTA FLEX; 2009/2009; PRATA;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=HYPERLINK("https://leilaoonline.com.br/lote/detalhe/173789", "057")</f>
      </c>
      <c r="B39" s="4" t="s">
        <f>=HYPERLINK("https://leilaoonline.com.br/lote/detalhe/173789", "veja o vídeo!! TOYOTA/COROLLA XEI18FLEX; 2007/2008; PRETA;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25.000,50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=HYPERLINK("https://leilaoonline.com.br/lote/detalhe/174575", "058")</f>
      </c>
      <c r="B40" s="4" t="s">
        <f>=HYPERLINK("https://leilaoonline.com.br/lote/detalhe/174575", "veja o vídeo!! HONDA/HR-V EXL CVT; 2021/2021; BRANCA; ALCO./GASOL. - FUNCIONANDO - IPVA 2023 OK - APROX. 24.300KM")</f>
      </c>
      <c r="C40" s="4" t="inlineStr">
        <is>
          <t>Não vendido</t>
        </is>
      </c>
      <c r="D40" s="4" t="inlineStr">
        <is>
          <t>133</t>
        </is>
      </c>
      <c r="E40" s="5" t="inlineStr">
        <is>
          <t>84.750,00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=HYPERLINK("https://leilaoonline.com.br/lote/detalhe/173765", "061")</f>
      </c>
      <c r="B41" s="4" t="s">
        <f>=HYPERLINK("https://leilaoonline.com.br/lote/detalhe/173765", "veja o vídeo!! I/VW SPACEFOX SPORT.GII; 2010/2011; PRATA; ALCO./GASOL. - FUNCIONANDO - IPVA 2023 OK")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=HYPERLINK("https://leilaoonline.com.br/lote/detalhe/173788", "062")</f>
      </c>
      <c r="B42" s="4" t="s">
        <f>=HYPERLINK("https://leilaoonline.com.br/lote/detalhe/173788", "veja o vídeo!! VW/KOMBI FURGÃO; 2009/2009; BRANCA;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6.500,99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=HYPERLINK("https://leilaoonline.com.br/lote/detalhe/174471", "063")</f>
      </c>
      <c r="B43" s="4" t="s">
        <f>=HYPERLINK("https://leilaoonline.com.br/lote/detalhe/174471", "CITROEN/C3 GLX 14 FLEX; 2011/2012; PRETA; ALCO./GASOL.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=HYPERLINK("https://leilaoonline.com.br/lote/detalhe/173768", "064")</f>
      </c>
      <c r="B44" s="4" t="s">
        <f>=HYPERLINK("https://leilaoonline.com.br/lote/detalhe/173768", "veja o vídeo!! DAFRA/CITYCOM 300I; 2012/2013; BRANCA; GASOLINA - FUNCIONANDO - IPVA 2023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=HYPERLINK("https://leilaoonline.com.br/lote/detalhe/173772", "065")</f>
      </c>
      <c r="B45" s="4" t="s">
        <f>=HYPERLINK("https://leilaoonline.com.br/lote/detalhe/173772", "veja o vídeo!! PEUGEOT/208 ACTIVE; 2013/2014;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15.000,98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=HYPERLINK("https://leilaoonline.com.br/lote/detalhe/173770", "067")</f>
      </c>
      <c r="B46" s="4" t="s">
        <f>=HYPERLINK("https://leilaoonline.com.br/lote/detalhe/173770", "PEUGEOT/206 14 PRESEN FX; 2008/2008; PRATA; ALCO./GASOL. - FUNCIONANDO")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=HYPERLINK("https://leilaoonline.com.br/lote/detalhe/173759", "068")</f>
      </c>
      <c r="B47" s="4" t="s">
        <f>=HYPERLINK("https://leilaoonline.com.br/lote/detalhe/173759", "CHEVROLET/ONIX 1.0MT LT; 2017/2017; PRATA;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=HYPERLINK("https://leilaoonline.com.br/lote/detalhe/173792", "069")</f>
      </c>
      <c r="B48" s="4" t="s">
        <f>=HYPERLINK("https://leilaoonline.com.br/lote/detalhe/173792", "GM/CORSA HATCH MAXX; 2008/2009; BRANCA;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=HYPERLINK("https://leilaoonline.com.br/lote/detalhe/173775", "070")</f>
      </c>
      <c r="B49" s="4" t="s">
        <f>=HYPERLINK("https://leilaoonline.com.br/lote/detalhe/173775", "veja o vídeo!! FORD/ECOSPORT XLT; 2008/2009; PRETA; GASOLINA - FUNCIONANDO")</f>
      </c>
      <c r="C49" s="4" t="inlineStr">
        <is>
          <t>Não vendido</t>
        </is>
      </c>
      <c r="D49" s="4" t="inlineStr">
        <is>
          <t>50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=HYPERLINK("https://leilaoonline.com.br/lote/detalhe/173774", "071")</f>
      </c>
      <c r="B50" s="4" t="s">
        <f>=HYPERLINK("https://leilaoonline.com.br/lote/detalhe/173774", "veja o vídeo!! VW/KOMBI FURGÃO; 2009/2009; BRANCA;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=HYPERLINK("https://leilaoonline.com.br/lote/detalhe/173778", "072")</f>
      </c>
      <c r="B51" s="4" t="s">
        <f>=HYPERLINK("https://leilaoonline.com.br/lote/detalhe/173778", "M.BENZ313CDI/SPRINTERF; 2005/2006; VERMELHA; DIESEL - FUNCIONANDO")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37.500,00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=HYPERLINK("https://leilaoonline.com.br/lote/detalhe/173773", "074")</f>
      </c>
      <c r="B52" s="4" t="s">
        <f>=HYPERLINK("https://leilaoonline.com.br/lote/detalhe/173773", "veja o vídeo!! CHEV/PRISMA 1.0MT LT; 2013/2014; BRANCA; ALCO./GASOL./GNV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4.750,00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=HYPERLINK("https://leilaoonline.com.br/lote/detalhe/173780", "075")</f>
      </c>
      <c r="B53" s="4" t="s">
        <f>=HYPERLINK("https://leilaoonline.com.br/lote/detalhe/173780", "VW/FOX 1.0 GII; 2012/2013; PRETA; ALCO./GASOL.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10.590,09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=HYPERLINK("https://leilaoonline.com.br/lote/detalhe/173791", "076")</f>
      </c>
      <c r="B54" s="4" t="s">
        <f>=HYPERLINK("https://leilaoonline.com.br/lote/detalhe/173791",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=HYPERLINK("https://leilaoonline.com.br/lote/detalhe/173776", "083")</f>
      </c>
      <c r="B55" s="4" t="s">
        <f>=HYPERLINK("https://leilaoonline.com.br/lote/detalhe/173776", "CAMINHONETE NISSAN/FRONTIER 4X4 XE; 2005/2006; BRANCA; DIESEL - FUNCIONANDO")</f>
      </c>
      <c r="C55" s="4" t="inlineStr">
        <is>
          <t>Não vendido</t>
        </is>
      </c>
      <c r="D55" s="4" t="inlineStr">
        <is>
          <t>100</t>
        </is>
      </c>
      <c r="E55" s="5" t="inlineStr">
        <is>
          <t>57.600,00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=HYPERLINK("https://leilaoonline.com.br/lote/detalhe/173777", "086")</f>
      </c>
      <c r="B56" s="4" t="s">
        <f>=HYPERLINK("https://leilaoonline.com.br/lote/detalhe/173777", "veja o vídeo!! TOYOTA/ETIOS HB XLS; 2013/2013; PRETA; ALCO./GASOL. - FUNCIONANDO")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26.000,00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=HYPERLINK("https://leilaoonline.com.br/lote/detalhe/173784", "087")</f>
      </c>
      <c r="B57" s="4" t="s">
        <f>=HYPERLINK("https://leilaoonline.com.br/lote/detalhe/173784", "veja o vídeo!! VW/NOVA SAVEIRO CE; 2013/2014; BRANCA; ALCO./GASOL. - FUNCIONANDO")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=HYPERLINK("https://leilaoonline.com.br/lote/detalhe/173787", "089")</f>
      </c>
      <c r="B58" s="4" t="s">
        <f>=HYPERLINK("https://leilaoonline.com.br/lote/detalhe/173787",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=HYPERLINK("https://leilaoonline.com.br/lote/detalhe/173781", "090")</f>
      </c>
      <c r="B59" s="4" t="s">
        <f>=HYPERLINK("https://leilaoonline.com.br/lote/detalhe/173781",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=HYPERLINK("https://leilaoonline.com.br/lote/detalhe/173783", "092")</f>
      </c>
      <c r="B60" s="4" t="s">
        <f>=HYPERLINK("https://leilaoonline.com.br/lote/detalhe/173783", "veja o vídeo!! CHEVROLET/CLASSIC LS; 2010/2011; VERDE; GASOL./ALCO./GNV - FUNCIONANDO")</f>
      </c>
      <c r="C60" s="4" t="inlineStr">
        <is>
          <t>Não vendido</t>
        </is>
      </c>
      <c r="D60" s="4" t="inlineStr">
        <is>
          <t>40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=HYPERLINK("https://leilaoonline.com.br/lote/detalhe/173782", "093")</f>
      </c>
      <c r="B61" s="4" t="s">
        <f>=HYPERLINK("https://leilaoonline.com.br/lote/detalhe/173782", "veja o vídeo!! GM/CORSA SEDAN PREMIUM; 2008/2008; PRATA;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=HYPERLINK("https://leilaoonline.com.br/lote/detalhe/173785", "095")</f>
      </c>
      <c r="B62" s="4" t="s">
        <f>=HYPERLINK("https://leilaoonline.com.br/lote/detalhe/173785", "I/HONDA CBR 600RR; 2010/2011; CINZA; GASOLINA - FUNCIONANDO - APROX. 56.000KM")</f>
      </c>
      <c r="C62" s="4" t="inlineStr">
        <is>
          <t>Não vendido</t>
        </is>
      </c>
      <c r="D62" s="4" t="inlineStr">
        <is>
          <t>30</t>
        </is>
      </c>
      <c r="E62" s="5" t="inlineStr">
        <is>
          <t>15.500,00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2026-04-15T15:42:14.00Z</dcterms:created>
  <dc:creator>Tellks Tecnologia</dc:creator>
  <cp:revision>0</cp:revision>
</cp:coreProperties>
</file>