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Ton de Tubos • 300 Ton de Vigas • Tratores • Caminhões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=HYPERLINK("https://leilaoonline.com.br/lote/detalhe/168812", "104")</f>
      </c>
      <c r="B11" s="4" t="s">
        <f>=HYPERLINK("https://leilaoonline.com.br/lote/detalhe/168812", "JOHN DEERE; MODELO 5078E; ANO 2018 -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165.500,00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=HYPERLINK("https://leilaoonline.com.br/lote/detalhe/167250", "105")</f>
      </c>
      <c r="B12" s="4" t="s">
        <f>=HYPERLINK("https://leilaoonline.com.br/lote/detalhe/167250",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82.250,00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=HYPERLINK("https://leilaoonline.com.br/lote/detalhe/167251", "107")</f>
      </c>
      <c r="B13" s="4" t="s">
        <f>=HYPERLINK("https://leilaoonline.com.br/lote/detalhe/167251", "PÁ CARREGADEIRA CASE; ANO 1974 -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=HYPERLINK("https://leilaoonline.com.br/lote/detalhe/168858", "110")</f>
      </c>
      <c r="B14" s="4" t="s">
        <f>=HYPERLINK("https://leilaoonline.com.br/lote/detalhe/168858", "TRATOR MASSEY FERGUSON 50X; ANO 1970 -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20.050,00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=HYPERLINK("https://leilaoonline.com.br/lote/detalhe/167253", "111")</f>
      </c>
      <c r="B15" s="4" t="s">
        <f>=HYPERLINK("https://leilaoonline.com.br/lote/detalhe/167253", "VALMET 85ID; C/ CARREGADEIRA DE LENHA; C/ GARRA GIRATÓRIA; C/ DIREÇÃO HIDRÁULICA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=HYPERLINK("https://leilaoonline.com.br/lote/detalhe/167333", "112")</f>
      </c>
      <c r="B16" s="4" t="s">
        <f>=HYPERLINK("https://leilaoonline.com.br/lote/detalhe/167333", "VALMET KD112; SEM ANO DE IDENTIFICAÇÃO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=HYPERLINK("https://leilaoonline.com.br/lote/detalhe/167334", "113")</f>
      </c>
      <c r="B17" s="4" t="s">
        <f>=HYPERLINK("https://leilaoonline.com.br/lote/detalhe/167334", "TRATOR FORD 4610; ANO 1989 -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=HYPERLINK("https://leilaoonline.com.br/lote/detalhe/168863", "114")</f>
      </c>
      <c r="B18" s="4" t="s">
        <f>=HYPERLINK("https://leilaoonline.com.br/lote/detalhe/168863", "TRATOR MASSEY FERGUSON 65X; ANO 1970 -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=HYPERLINK("https://leilaoonline.com.br/lote/detalhe/167252", "115")</f>
      </c>
      <c r="B19" s="4" t="s">
        <f>=HYPERLINK("https://leilaoonline.com.br/lote/detalhe/167252", "TRATOR FORD 6600; ANO 81; COM CONCHA DIANTEIRA E DIREÇÃO HIDROSTÁTICA")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=HYPERLINK("https://leilaoonline.com.br/lote/detalhe/168913", "116")</f>
      </c>
      <c r="B20" s="4" t="s">
        <f>=HYPERLINK("https://leilaoonline.com.br/lote/detalhe/168913", "TRATOR MASSEY FERGUSON 85X; ANO 1977 -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=HYPERLINK("https://leilaoonline.com.br/lote/detalhe/168914", "117")</f>
      </c>
      <c r="B21" s="4" t="s">
        <f>=HYPERLINK("https://leilaoonline.com.br/lote/detalhe/168914", "TRATOR FORD MAJOR; ANO 1960 -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=HYPERLINK("https://leilaoonline.com.br/lote/detalhe/167249", "120")</f>
      </c>
      <c r="B22" s="4" t="s">
        <f>=HYPERLINK("https://leilaoonline.com.br/lote/detalhe/167249", "veja o vídeo!! TRATOR NEW HOLLAND TS 110CV 4X4; ANO 2012")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=HYPERLINK("https://leilaoonline.com.br/lote/detalhe/167257", "121")</f>
      </c>
      <c r="B23" s="4" t="s">
        <f>=HYPERLINK("https://leilaoonline.com.br/lote/detalhe/167257", "TRATOR MASSEY FERGUSON 65X; ANO 73; CANELA QUADRADA; 3 MARCHAS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=HYPERLINK("https://leilaoonline.com.br/lote/detalhe/167256", "122")</f>
      </c>
      <c r="B24" s="4" t="s">
        <f>=HYPERLINK("https://leilaoonline.com.br/lote/detalhe/167256", "veja o vídeo!! TRATOR VALTRA BF 75; ANO 2006; 4X2 -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57.500,00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=HYPERLINK("https://leilaoonline.com.br/lote/detalhe/167255", "123")</f>
      </c>
      <c r="B25" s="4" t="s">
        <f>=HYPERLINK("https://leilaoonline.com.br/lote/detalhe/167255", "TRATOR VALMET 85 ID.; ANO 78")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=HYPERLINK("https://leilaoonline.com.br/lote/detalhe/167254", "125")</f>
      </c>
      <c r="B26" s="4" t="s">
        <f>=HYPERLINK("https://leilaoonline.com.br/lote/detalhe/167254", "veja o vídeo!! TRATOR MASSEY FERGUSON 65 X; ANO 71; CANELA REDONDA; 3 MARCHAS")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=HYPERLINK("https://leilaoonline.com.br/lote/detalhe/167259", "140")</f>
      </c>
      <c r="B27" s="4" t="s">
        <f>=HYPERLINK("https://leilaoonline.com.br/lote/detalhe/167259", "BRITADOR DE MANDÍBULA 50/30")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=HYPERLINK("https://leilaoonline.com.br/lote/detalhe/167258", "160")</f>
      </c>
      <c r="B28" s="4" t="s">
        <f>=HYPERLINK("https://leilaoonline.com.br/lote/detalhe/167258", "LANCHA (INFORMAÇÕES NAS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=HYPERLINK("https://leilaoonline.com.br/lote/detalhe/167260", "161")</f>
      </c>
      <c r="B29" s="4" t="s">
        <f>=HYPERLINK("https://leilaoonline.com.br/lote/detalhe/167260", "veja o vídeo!! JETBOOD 5 LUGARES, ANO 2013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=HYPERLINK("https://leilaoonline.com.br/lote/detalhe/167262", "170")</f>
      </c>
      <c r="B30" s="4" t="s">
        <f>=HYPERLINK("https://leilaoonline.com.br/lote/detalhe/167262", "LOTE DE SUCATA DE CAMPANA; 25.000KG")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=HYPERLINK("https://leilaoonline.com.br/lote/detalhe/168862", "171")</f>
      </c>
      <c r="B31" s="4" t="s">
        <f>=HYPERLINK("https://leilaoonline.com.br/lote/detalhe/168862", "JOGO DE RODAS COM PNEUS FORD; 6 FUROS; 265X65XR17")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=HYPERLINK("https://leilaoonline.com.br/lote/detalhe/167266", "175")</f>
      </c>
      <c r="B32" s="4" t="s">
        <f>=HYPERLINK("https://leilaoonline.com.br/lote/detalhe/167266", "MOTOR YANMAR; 1 CILINDRO; DIESEL; ACOPLADO A UM GERADOR 12,5 KVA; COM PAINEL DISTRIBUIDOR; PARTIDA NA CHAVE")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=HYPERLINK("https://leilaoonline.com.br/lote/detalhe/167261", "178")</f>
      </c>
      <c r="B33" s="4" t="s">
        <f>=HYPERLINK("https://leilaoonline.com.br/lote/detalhe/167261", "veja o vídeo!! TRICICLO TRATOR GURGEL MODELO TA 01; MOTOR DIESEL; 1 CILINDRO")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=HYPERLINK("https://leilaoonline.com.br/lote/detalhe/167274", "179")</f>
      </c>
      <c r="B34" s="4" t="s">
        <f>=HYPERLINK("https://leilaoonline.com.br/lote/detalhe/167274", "SERRA DE FITA VERTICAL INDUSTRIAL")</f>
      </c>
      <c r="C34" s="4" t="inlineStr">
        <is>
          <t>Vendido</t>
        </is>
      </c>
      <c r="D34" s="4" t="inlineStr">
        <is>
          <t>23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=HYPERLINK("https://leilaoonline.com.br/lote/detalhe/167271", "180")</f>
      </c>
      <c r="B35" s="4" t="s">
        <f>=HYPERLINK("https://leilaoonline.com.br/lote/detalhe/167271", "ARADO AIVECA; MARCA IKEDA; 3 HASTES COM DESARME DE MOLA")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=HYPERLINK("https://leilaoonline.com.br/lote/detalhe/167272", "181")</f>
      </c>
      <c r="B36" s="4" t="s">
        <f>=HYPERLINK("https://leilaoonline.com.br/lote/detalhe/167272", "ARADO TATU; 3 HASTES FIXAS")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=HYPERLINK("https://leilaoonline.com.br/lote/detalhe/167273", "182")</f>
      </c>
      <c r="B37" s="4" t="s">
        <f>=HYPERLINK("https://leilaoonline.com.br/lote/detalhe/167273", "ARADO MASCHIETTO; 3 HASTES FIXAS")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=HYPERLINK("https://leilaoonline.com.br/lote/detalhe/167263", "183")</f>
      </c>
      <c r="B38" s="4" t="s">
        <f>=HYPERLINK("https://leilaoonline.com.br/lote/detalhe/167263", "veja o vídeo!! IMPLEMENTO CATA CAPIM; MARCA SILTOMAC")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=HYPERLINK("https://leilaoonline.com.br/lote/detalhe/167264", "184")</f>
      </c>
      <c r="B39" s="4" t="s">
        <f>=HYPERLINK("https://leilaoonline.com.br/lote/detalhe/167264", "ARADO SANTA IZABEL; COM REVERSÍVEL; 3 BACIAS")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=HYPERLINK("https://leilaoonline.com.br/lote/detalhe/167265", "185")</f>
      </c>
      <c r="B40" s="4" t="s">
        <f>=HYPERLINK("https://leilaoonline.com.br/lote/detalhe/167265", "ADUBADEIRA TATU; 4 LINHAS")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=HYPERLINK("https://leilaoonline.com.br/lote/detalhe/167267", "186")</f>
      </c>
      <c r="B41" s="4" t="s">
        <f>=HYPERLINK("https://leilaoonline.com.br/lote/detalhe/167267", "PICADEIRA DE CANA; COM ESTEIRA")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=HYPERLINK("https://leilaoonline.com.br/lote/detalhe/167268", "187")</f>
      </c>
      <c r="B42" s="4" t="s">
        <f>=HYPERLINK("https://leilaoonline.com.br/lote/detalhe/167268", "CALCAREADEIRA DE 2 RODAS")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=HYPERLINK("https://leilaoonline.com.br/lote/detalhe/167269", "188")</f>
      </c>
      <c r="B43" s="4" t="s">
        <f>=HYPERLINK("https://leilaoonline.com.br/lote/detalhe/167269", "ADUBADEIRA CALCAREADEIRA VICON")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=HYPERLINK("https://leilaoonline.com.br/lote/detalhe/167270", "189")</f>
      </c>
      <c r="B44" s="4" t="s">
        <f>=HYPERLINK("https://leilaoonline.com.br/lote/detalhe/167270", "ENSILADEIRA MENTA; ANO 2013 -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=HYPERLINK("https://leilaoonline.com.br/lote/detalhe/167296", "190")</f>
      </c>
      <c r="B45" s="4" t="s">
        <f>=HYPERLINK("https://leilaoonline.com.br/lote/detalhe/167296", "ROÇADEIRA AGR.; ANO 2001")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=HYPERLINK("https://leilaoonline.com.br/lote/detalhe/167298", "191")</f>
      </c>
      <c r="B46" s="4" t="s">
        <f>=HYPERLINK("https://leilaoonline.com.br/lote/detalhe/167298", "SUBSOLADOR 9 HASTES DE CONTROLE REMOTO")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=HYPERLINK("https://leilaoonline.com.br/lote/detalhe/167304", "192")</f>
      </c>
      <c r="B47" s="4" t="s">
        <f>=HYPERLINK("https://leilaoonline.com.br/lote/detalhe/167304", "ROÇADEIRA; MARCA TATU; 3.20M DE CORTE CENTRAL E LATERAL")</f>
      </c>
      <c r="C47" s="4" t="inlineStr">
        <is>
          <t>Vendido</t>
        </is>
      </c>
      <c r="D47" s="4" t="inlineStr">
        <is>
          <t>37</t>
        </is>
      </c>
      <c r="E47" s="5" t="inlineStr">
        <is>
          <t>10.250,00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=HYPERLINK("https://leilaoonline.com.br/lote/detalhe/167305", "193")</f>
      </c>
      <c r="B48" s="4" t="s">
        <f>=HYPERLINK("https://leilaoonline.com.br/lote/detalhe/167305", "TANQUE 2000L; MARCA FMC")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=HYPERLINK("https://leilaoonline.com.br/lote/detalhe/168708", "194")</f>
      </c>
      <c r="B49" s="4" t="s">
        <f>=HYPERLINK("https://leilaoonline.com.br/lote/detalhe/168708", "BATEDEIRA DE CEREAIS; MARCA MIAC CM3RA")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=HYPERLINK("https://leilaoonline.com.br/lote/detalhe/167288", "200")</f>
      </c>
      <c r="B50" s="4" t="s">
        <f>=HYPERLINK("https://leilaoonline.com.br/lote/detalhe/167288", "BAÚ; ANO 98; COMP. 5.50X2.30X2.60 ALT.")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=HYPERLINK("https://leilaoonline.com.br/lote/detalhe/167285", "202")</f>
      </c>
      <c r="B51" s="4" t="s">
        <f>=HYPERLINK("https://leilaoonline.com.br/lote/detalhe/167285", "BÁU ANTONINI (PARA CAMINHÃO VOLKSWAGEN)")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=HYPERLINK("https://leilaoonline.com.br/lote/detalhe/167292", "203")</f>
      </c>
      <c r="B52" s="4" t="s">
        <f>=HYPERLINK("https://leilaoonline.com.br/lote/detalhe/167292", "SAIDER MARCA FACHINI 7000X2; 4X2; 80 ASSOALHO CHAPEADO")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=HYPERLINK("https://leilaoonline.com.br/lote/detalhe/167282", "204")</f>
      </c>
      <c r="B53" s="4" t="s">
        <f>=HYPERLINK("https://leilaoonline.com.br/lote/detalhe/167282", "SAIDER (MEDIDAS: 6,60M DE COMPRIMENTO, 2,60 DE LARGURA; 2,90 DE ALTURA); ASSOALHO CHAPA DE FERRO")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2.250,00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=HYPERLINK("https://leilaoonline.com.br/lote/detalhe/167280", "205")</f>
      </c>
      <c r="B54" s="4" t="s">
        <f>=HYPERLINK("https://leilaoonline.com.br/lote/detalhe/167280", "CARRETA PARA TRATOR")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=HYPERLINK("https://leilaoonline.com.br/lote/detalhe/167290", "206")</f>
      </c>
      <c r="B55" s="4" t="s">
        <f>=HYPERLINK("https://leilaoonline.com.br/lote/detalhe/167290", "CARRETA PARA PLANTIO DE CANA")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=HYPERLINK("https://leilaoonline.com.br/lote/detalhe/167294", "207")</f>
      </c>
      <c r="B56" s="4" t="s">
        <f>=HYPERLINK("https://leilaoonline.com.br/lote/detalhe/167294", "CARROCERIA PARA CAMINHÃO; MERCEDES BENZ; 7,30 METROS DE COMPRIMENTO")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=HYPERLINK("https://leilaoonline.com.br/lote/detalhe/167300", "208")</f>
      </c>
      <c r="B57" s="4" t="s">
        <f>=HYPERLINK("https://leilaoonline.com.br/lote/detalhe/167300", "CONTAINER MARÍTIMO DE 6 METROS")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=HYPERLINK("https://leilaoonline.com.br/lote/detalhe/167301", "209")</f>
      </c>
      <c r="B58" s="4" t="s">
        <f>=HYPERLINK("https://leilaoonline.com.br/lote/detalhe/167301",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=HYPERLINK("https://leilaoonline.com.br/lote/detalhe/167302", "210")</f>
      </c>
      <c r="B59" s="4" t="s">
        <f>=HYPERLINK("https://leilaoonline.com.br/lote/detalhe/167302", "GAIOLA PARA F4000")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=HYPERLINK("https://leilaoonline.com.br/lote/detalhe/167303", "211")</f>
      </c>
      <c r="B60" s="4" t="s">
        <f>=HYPERLINK("https://leilaoonline.com.br/lote/detalhe/167303", "GAIOLA BOIADEIRA (DE MERCEDES BENZ 608)")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=HYPERLINK("https://leilaoonline.com.br/lote/detalhe/167315", "212")</f>
      </c>
      <c r="B61" s="4" t="s">
        <f>=HYPERLINK("https://leilaoonline.com.br/lote/detalhe/167315", "CARRETA DE FERRO DE 4x2 METROS")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=HYPERLINK("https://leilaoonline.com.br/lote/detalhe/167528", "213")</f>
      </c>
      <c r="B62" s="4" t="s">
        <f>=HYPERLINK("https://leilaoonline.com.br/lote/detalhe/167528", "CARROCERIA; ANO 2022; LARGURA 2.55; COMPRIMENTO 8.5; MAIAU 1.5; GUARDA 50CM; LONGARINA 85")</f>
      </c>
      <c r="C62" s="4" t="inlineStr">
        <is>
          <t>Vendido</t>
        </is>
      </c>
      <c r="D62" s="4" t="inlineStr">
        <is>
          <t>39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=HYPERLINK("https://leilaoonline.com.br/lote/detalhe/167309", "215")</f>
      </c>
      <c r="B63" s="4" t="s">
        <f>=HYPERLINK("https://leilaoonline.com.br/lote/detalhe/167309", "CARRETA 2 RODAS")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=HYPERLINK("https://leilaoonline.com.br/lote/detalhe/167306", "216")</f>
      </c>
      <c r="B64" s="4" t="s">
        <f>=HYPERLINK("https://leilaoonline.com.br/lote/detalhe/167306", "ADUBADEIRA")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=HYPERLINK("https://leilaoonline.com.br/lote/detalhe/167307", "217")</f>
      </c>
      <c r="B65" s="4" t="s">
        <f>=HYPERLINK("https://leilaoonline.com.br/lote/detalhe/167307", "PULVERIZADOR JACTO 600 L; BOMBA 75 I/MIN; 12 MTS BARRAS")</f>
      </c>
      <c r="C65" s="4" t="inlineStr">
        <is>
          <t>Não vendido</t>
        </is>
      </c>
      <c r="D65" s="4" t="inlineStr">
        <is>
          <t>71</t>
        </is>
      </c>
      <c r="E65" s="5" t="inlineStr">
        <is>
          <t>8.500,00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=HYPERLINK("https://leilaoonline.com.br/lote/detalhe/167308", "218")</f>
      </c>
      <c r="B66" s="4" t="s">
        <f>=HYPERLINK("https://leilaoonline.com.br/lote/detalhe/167308", "GRADE ARADORA DE BOI; 12 DISCOS")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=HYPERLINK("https://leilaoonline.com.br/lote/detalhe/167310", "219")</f>
      </c>
      <c r="B67" s="4" t="s">
        <f>=HYPERLINK("https://leilaoonline.com.br/lote/detalhe/167310", "ELEVADOR PARA CARRETA BIM DE 4 X 0.6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=HYPERLINK("https://leilaoonline.com.br/lote/detalhe/167311", "220")</f>
      </c>
      <c r="B68" s="4" t="s">
        <f>=HYPERLINK("https://leilaoonline.com.br/lote/detalhe/167311", "4 PNEUS (MEDIDA 600-65-28)")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=HYPERLINK("https://leilaoonline.com.br/lote/detalhe/167312", "221")</f>
      </c>
      <c r="B69" s="4" t="s">
        <f>=HYPERLINK("https://leilaoonline.com.br/lote/detalhe/167312", "CONCHA DE HIDRAULICO PARA TRATOR")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=HYPERLINK("https://leilaoonline.com.br/lote/detalhe/167313", "222")</f>
      </c>
      <c r="B70" s="4" t="s">
        <f>=HYPERLINK("https://leilaoonline.com.br/lote/detalhe/167313", "CONCHA PARA CARREGADEIRA; DE 1.8 METROS DE LARGURA")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=HYPERLINK("https://leilaoonline.com.br/lote/detalhe/167316", "223")</f>
      </c>
      <c r="B71" s="4" t="s">
        <f>=HYPERLINK("https://leilaoonline.com.br/lote/detalhe/167316", "LOTE COM 4 EXAUSTORES CENTRIFUGO")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=HYPERLINK("https://leilaoonline.com.br/lote/detalhe/167317", "224")</f>
      </c>
      <c r="B72" s="4" t="s">
        <f>=HYPERLINK("https://leilaoonline.com.br/lote/detalhe/167317", "ELEVADOR DE CARGA DE 3.5 MT")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=HYPERLINK("https://leilaoonline.com.br/lote/detalhe/167314", "1090")</f>
      </c>
      <c r="B73" s="4" t="s">
        <f>=HYPERLINK("https://leilaoonline.com.br/lote/detalhe/167314", "RACK FURAKAWA RACK ABERTO ENTERPRISE 45U")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=HYPERLINK("https://leilaoonline.com.br/lote/detalhe/167320", "1091")</f>
      </c>
      <c r="B74" s="4" t="s">
        <f>=HYPERLINK("https://leilaoonline.com.br/lote/detalhe/167320", "AR CONDICIONADO DE JANELA 18.000 BTUS; MARCA SPRINGER; QUENTE E FRIO")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=HYPERLINK("https://leilaoonline.com.br/lote/detalhe/167318", "1126")</f>
      </c>
      <c r="B75" s="4" t="s">
        <f>=HYPERLINK("https://leilaoonline.com.br/lote/detalhe/167318", "LOTE COM 17 UNIDADES DE FERRAMENTAS; MARCA BELZER (NOVAS)")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=HYPERLINK("https://leilaoonline.com.br/lote/detalhe/167319", "1127")</f>
      </c>
      <c r="B76" s="4" t="s">
        <f>=HYPERLINK("https://leilaoonline.com.br/lote/detalhe/167319", "BROCA PARA CONCRETO; BOSCH SPEED X; SDS MAX; MEDIDAS 35X800X920MM (NOVA)")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=HYPERLINK("https://leilaoonline.com.br/lote/detalhe/167324", "1999")</f>
      </c>
      <c r="B77" s="4" t="s">
        <f>=HYPERLINK("https://leilaoonline.com.br/lote/detalhe/167324", "BRITADOR CONICO")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1500.00</t>
        </is>
      </c>
    </row>
    <row collapsed="false" customFormat="false" customHeight="false" hidden="false" ht="12.1" outlineLevel="0" r="78">
      <c r="A78" s="5" t="s">
        <f>=HYPERLINK("https://leilaoonline.com.br/lote/detalhe/167328", "2000")</f>
      </c>
      <c r="B78" s="4" t="s">
        <f>=HYPERLINK("https://leilaoonline.com.br/lote/detalhe/167328", "CAMINHÃO M.BENZ/AXOR 2644S6X4; 2017/2018; BRANCA; DIESEL - APROX. 148 MIL KM")</f>
      </c>
      <c r="C78" s="4" t="inlineStr">
        <is>
          <t>Vendido</t>
        </is>
      </c>
      <c r="D78" s="4" t="inlineStr">
        <is>
          <t>53</t>
        </is>
      </c>
      <c r="E78" s="5" t="inlineStr">
        <is>
          <t>351.000,00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=HYPERLINK("https://leilaoonline.com.br/lote/detalhe/167329", "2001")</f>
      </c>
      <c r="B79" s="4" t="s">
        <f>=HYPERLINK("https://leilaoonline.com.br/lote/detalhe/167329", "REB/FNV FRUEHAUF; 1974/1974; PRETA; PARA 30 MIL LITROS; TODA EM AÇO INÓX; PESO DO TANQUE 11 TONELADAS")</f>
      </c>
      <c r="C79" s="4" t="inlineStr">
        <is>
          <t>Venda condicional</t>
        </is>
      </c>
      <c r="D79" s="4" t="inlineStr">
        <is>
          <t>5</t>
        </is>
      </c>
      <c r="E79" s="5" t="inlineStr">
        <is>
          <t>55.000,00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=HYPERLINK("https://leilaoonline.com.br/lote/detalhe/167321", "2002")</f>
      </c>
      <c r="B80" s="4" t="s">
        <f>=HYPERLINK("https://leilaoonline.com.br/lote/detalhe/167321", "TRATOR ALICHARME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=HYPERLINK("https://leilaoonline.com.br/lote/detalhe/167330", "2003")</f>
      </c>
      <c r="B81" s="4" t="s">
        <f>=HYPERLINK("https://leilaoonline.com.br/lote/detalhe/167330", "REB/KRONE; 1994/1994; BRANCA; CAÇAMBA 3 EIXOS")</f>
      </c>
      <c r="C81" s="4" t="inlineStr">
        <is>
          <t>Venda condicional</t>
        </is>
      </c>
      <c r="D81" s="4" t="inlineStr">
        <is>
          <t>19</t>
        </is>
      </c>
      <c r="E81" s="5" t="inlineStr">
        <is>
          <t>24.000,00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=HYPERLINK("https://leilaoonline.com.br/lote/detalhe/167331", "2004")</f>
      </c>
      <c r="B82" s="4" t="s">
        <f>=HYPERLINK("https://leilaoonline.com.br/lote/detalhe/167331", "SEMI-REBOQUE SR/USICAMP SRCP E2 10000; 2009/2009; AZUL - DOC. 2023 OK (VENDA SEM PNEUS E SEM RODAS)")</f>
      </c>
      <c r="C82" s="4" t="inlineStr">
        <is>
          <t>Venda condicional</t>
        </is>
      </c>
      <c r="D82" s="4" t="inlineStr">
        <is>
          <t>5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=HYPERLINK("https://leilaoonline.com.br/lote/detalhe/167322", "2005")</f>
      </c>
      <c r="B83" s="4" t="s">
        <f>=HYPERLINK("https://leilaoonline.com.br/lote/detalhe/167322", "MUNK DE 3 LANÇAS HIDRÁULICAS E 2 MANUAIS")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=HYPERLINK("https://leilaoonline.com.br/lote/detalhe/167323", "2006")</f>
      </c>
      <c r="B84" s="4" t="s">
        <f>=HYPERLINK("https://leilaoonline.com.br/lote/detalhe/167323", "BRITAGEM MÓVEL; PENEIRA ALIMENTADOR; BRITADOR 60/40 SOBRE RODAS")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=HYPERLINK("https://leilaoonline.com.br/lote/detalhe/167325", "2007")</f>
      </c>
      <c r="B85" s="4" t="s">
        <f>=HYPERLINK("https://leilaoonline.com.br/lote/detalhe/167325", "BRITADOR 62/40 FAÇO")</f>
      </c>
      <c r="C85" s="4" t="inlineStr">
        <is>
          <t>Venda condicional</t>
        </is>
      </c>
      <c r="D85" s="4" t="inlineStr">
        <is>
          <t>2</t>
        </is>
      </c>
      <c r="E85" s="5" t="inlineStr">
        <is>
          <t>41.500,00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=HYPERLINK("https://leilaoonline.com.br/lote/detalhe/167326", "2008")</f>
      </c>
      <c r="B86" s="4" t="s">
        <f>=HYPERLINK("https://leilaoonline.com.br/lote/detalhe/167326", "PLANTADEIRA DE CANA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=HYPERLINK("https://leilaoonline.com.br/lote/detalhe/167332", "2009")</f>
      </c>
      <c r="B87" s="4" t="s">
        <f>=HYPERLINK("https://leilaoonline.com.br/lote/detalhe/167332", "SEMI-REBOQUE SR/FACCHINI SRF TC; 2009/2009; VERMELHA  (VENDA SEM PNEUS E SEM RODAS)")</f>
      </c>
      <c r="C87" s="4" t="inlineStr">
        <is>
          <t>Venda condicional</t>
        </is>
      </c>
      <c r="D87" s="4" t="inlineStr">
        <is>
          <t>9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=HYPERLINK("https://leilaoonline.com.br/lote/detalhe/167327", "2010")</f>
      </c>
      <c r="B88" s="4" t="s">
        <f>=HYPERLINK("https://leilaoonline.com.br/lote/detalhe/167327", "PÁ CARREGADEIRA CATERPILLAR 966 - FUNCIONANDO")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12.000,00</t>
        </is>
      </c>
      <c r="F8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2026-04-19T07:13:49.00Z</dcterms:created>
  <dc:creator>Tellks Tecnologia</dc:creator>
  <cp:revision>0</cp:revision>
</cp:coreProperties>
</file>