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Kombi Furgao • Montana • S10 • Cruze 22 • Fiorino • Hilux • Saveiro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03/02/2023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=HYPERLINK("https://leilaoonline.com.br/lote/detalhe/163932", "019")</f>
      </c>
      <c r="B11" s="4" t="s">
        <f>=HYPERLINK("https://leilaoonline.com.br/lote/detalhe/163932", "veja o vídeo!! TOYOTA/YARIS HB XL 13 AT; 2018/2019; VERMELHA; ALCO./GASOL. - FUNCIONANDO")</f>
      </c>
      <c r="C11" s="4" t="inlineStr">
        <is>
          <t>Não vendido</t>
        </is>
      </c>
      <c r="D11" s="4" t="inlineStr">
        <is>
          <t>42</t>
        </is>
      </c>
      <c r="E11" s="5" t="inlineStr">
        <is>
          <t>48.750,00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=HYPERLINK("https://leilaoonline.com.br/lote/detalhe/163931", "020")</f>
      </c>
      <c r="B12" s="4" t="s">
        <f>=HYPERLINK("https://leilaoonline.com.br/lote/detalhe/163931", "veja o vídeo!! HONDA/FIT EX CVT; 2018/2019; PRATA; ALCO./GASOL. - FUNCIONANDO")</f>
      </c>
      <c r="C12" s="4" t="inlineStr">
        <is>
          <t>Não vendido</t>
        </is>
      </c>
      <c r="D12" s="4" t="inlineStr">
        <is>
          <t>31</t>
        </is>
      </c>
      <c r="E12" s="5" t="inlineStr">
        <is>
          <t>35.250,00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=HYPERLINK("https://leilaoonline.com.br/lote/detalhe/163928", "021")</f>
      </c>
      <c r="B13" s="4" t="s">
        <f>=HYPERLINK("https://leilaoonline.com.br/lote/detalhe/163928", "veja o vídeo!! NISSAN/VERSA 10; 2018/2019; PRATA; ALCO./GASOL. - FUNCIONANDO")</f>
      </c>
      <c r="C13" s="4" t="inlineStr">
        <is>
          <t>Não vendido</t>
        </is>
      </c>
      <c r="D13" s="4" t="inlineStr">
        <is>
          <t>35</t>
        </is>
      </c>
      <c r="E13" s="5" t="inlineStr">
        <is>
          <t>31.500,00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=HYPERLINK("https://leilaoonline.com.br/lote/detalhe/163863", "022")</f>
      </c>
      <c r="B14" s="4" t="s">
        <f>=HYPERLINK("https://leilaoonline.com.br/lote/detalhe/163863", "veja o vídeo!! RENAULT/OROCH 20 DYN42; 2015/2016; PRATA; ALCO./GASOL. - FUNCIONANDO - IPVA 2023 OK")</f>
      </c>
      <c r="C14" s="4" t="inlineStr">
        <is>
          <t>Não vendido</t>
        </is>
      </c>
      <c r="D14" s="4" t="inlineStr">
        <is>
          <t>41</t>
        </is>
      </c>
      <c r="E14" s="5" t="inlineStr">
        <is>
          <t>45.500,00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=HYPERLINK("https://leilaoonline.com.br/lote/detalhe/163650", "023")</f>
      </c>
      <c r="B15" s="4" t="s">
        <f>=HYPERLINK("https://leilaoonline.com.br/lote/detalhe/163650", "CAMINHÃO VW 17.280; 2014/2015; BRANCO; DIESEL; CÂMBIO AUTOMÁTICO - FUNCIONANDO")</f>
      </c>
      <c r="C15" s="4" t="inlineStr">
        <is>
          <t>Não vendido</t>
        </is>
      </c>
      <c r="D15" s="4" t="inlineStr">
        <is>
          <t>25</t>
        </is>
      </c>
      <c r="E15" s="5" t="inlineStr">
        <is>
          <t>139.000,00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=HYPERLINK("https://leilaoonline.com.br/lote/detalhe/163649", "024")</f>
      </c>
      <c r="B16" s="4" t="s">
        <f>=HYPERLINK("https://leilaoonline.com.br/lote/detalhe/163649", "CAMINHÃO VW 17.280; 2014/2015; BRANCO; DIESEL; CÂMBIO AUTOMÁTICO - FUNCIONANDO")</f>
      </c>
      <c r="C16" s="4" t="inlineStr">
        <is>
          <t>Não vendido</t>
        </is>
      </c>
      <c r="D16" s="4" t="inlineStr">
        <is>
          <t>23</t>
        </is>
      </c>
      <c r="E16" s="5" t="inlineStr">
        <is>
          <t>134.000,00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=HYPERLINK("https://leilaoonline.com.br/lote/detalhe/163520", "025")</f>
      </c>
      <c r="B17" s="4" t="s">
        <f>=HYPERLINK("https://leilaoonline.com.br/lote/detalhe/163520", "CAMINHÃO VW 17.280; 2014/2015; BRANCO; DIESEL; CÂMBIO AUTOMÁTICO - FUNCIONANDO")</f>
      </c>
      <c r="C17" s="4" t="inlineStr">
        <is>
          <t>Não vendido</t>
        </is>
      </c>
      <c r="D17" s="4" t="inlineStr">
        <is>
          <t>30</t>
        </is>
      </c>
      <c r="E17" s="5" t="inlineStr">
        <is>
          <t>151.500,00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=HYPERLINK("https://leilaoonline.com.br/lote/detalhe/163214", "026")</f>
      </c>
      <c r="B18" s="4" t="s">
        <f>=HYPERLINK("https://leilaoonline.com.br/lote/detalhe/163214", "I/FORD FOCUS 2.0L HA; 2008/2009; PRETA; GASOLINA - FUNCIONANDO")</f>
      </c>
      <c r="C18" s="4" t="inlineStr">
        <is>
          <t>Não vendido</t>
        </is>
      </c>
      <c r="D18" s="4" t="inlineStr">
        <is>
          <t>7</t>
        </is>
      </c>
      <c r="E18" s="5" t="inlineStr">
        <is>
          <t>15.000,00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=HYPERLINK("https://leilaoonline.com.br/lote/detalhe/163210", "027")</f>
      </c>
      <c r="B19" s="4" t="s">
        <f>=HYPERLINK("https://leilaoonline.com.br/lote/detalhe/163210", "CAMINHÃO M.BENZ/1718; 2008/2009; BRANCA; DIESEL - FUNCIONANDO")</f>
      </c>
      <c r="C19" s="4" t="inlineStr">
        <is>
          <t>Não vendido</t>
        </is>
      </c>
      <c r="D19" s="4" t="inlineStr">
        <is>
          <t>5</t>
        </is>
      </c>
      <c r="E19" s="5" t="inlineStr">
        <is>
          <t>80.500,00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=HYPERLINK("https://leilaoonline.com.br/lote/detalhe/163202", "028")</f>
      </c>
      <c r="B20" s="4" t="s">
        <f>=HYPERLINK("https://leilaoonline.com.br/lote/detalhe/163202", "veja o vídeo!! VW/SAVEIRO CS ST MB; 2014/2015; PRETA; ALCO./GASOL. - FUNCIONANDO")</f>
      </c>
      <c r="C20" s="4" t="inlineStr">
        <is>
          <t>Não vendido</t>
        </is>
      </c>
      <c r="D20" s="4" t="inlineStr">
        <is>
          <t>30</t>
        </is>
      </c>
      <c r="E20" s="5" t="inlineStr">
        <is>
          <t>21.500,00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=HYPERLINK("https://leilaoonline.com.br/lote/detalhe/163197", "029")</f>
      </c>
      <c r="B21" s="4" t="s">
        <f>=HYPERLINK("https://leilaoonline.com.br/lote/detalhe/163197", "veja o vídeo!! GM/S10 2.2 D; 2000/2000; BRANCA; GASOLINA - FUNCIONANDO")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21.000,00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=HYPERLINK("https://leilaoonline.com.br/lote/detalhe/163201", "030")</f>
      </c>
      <c r="B22" s="4" t="s">
        <f>=HYPERLINK("https://leilaoonline.com.br/lote/detalhe/163201", "veja o vídeo!! VW/KOMBI FURGÃO; 2009/2009; BRANCA; ALCO./GASOL. - FUNCIONANDO - IPVA 2023 OK")</f>
      </c>
      <c r="C22" s="4" t="inlineStr">
        <is>
          <t>Não vendido</t>
        </is>
      </c>
      <c r="D22" s="4" t="inlineStr">
        <is>
          <t>27</t>
        </is>
      </c>
      <c r="E22" s="5" t="inlineStr">
        <is>
          <t>20.500,00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=HYPERLINK("https://leilaoonline.com.br/lote/detalhe/163194", "031")</f>
      </c>
      <c r="B23" s="4" t="s">
        <f>=HYPERLINK("https://leilaoonline.com.br/lote/detalhe/163194", "veja o vídeo!! CHEVROLET/MONTANA LS2; 2016/2017; BRANCA; ALCO./GASOL. - FUNCIONANDO")</f>
      </c>
      <c r="C23" s="4" t="inlineStr">
        <is>
          <t>Não vendido</t>
        </is>
      </c>
      <c r="D23" s="4" t="inlineStr">
        <is>
          <t>9</t>
        </is>
      </c>
      <c r="E23" s="5" t="inlineStr">
        <is>
          <t>26.000,00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=HYPERLINK("https://leilaoonline.com.br/lote/detalhe/163196", "032")</f>
      </c>
      <c r="B24" s="4" t="s">
        <f>=HYPERLINK("https://leilaoonline.com.br/lote/detalhe/163196", "veja o vídeo!! I/CITROEN C4PIC EXC A 7L; 2008/2009; PRATA; GASOLINA - FUNCIONANDO")</f>
      </c>
      <c r="C24" s="4" t="inlineStr">
        <is>
          <t>Não vendido</t>
        </is>
      </c>
      <c r="D24" s="4" t="inlineStr">
        <is>
          <t>8</t>
        </is>
      </c>
      <c r="E24" s="5" t="inlineStr">
        <is>
          <t>17.000,00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=HYPERLINK("https://leilaoonline.com.br/lote/detalhe/163198", "033")</f>
      </c>
      <c r="B25" s="4" t="s">
        <f>=HYPERLINK("https://leilaoonline.com.br/lote/detalhe/163198", "veja o vídeo!! I/CHEV CRUZE LTZ NB AT; 2021/2022; AZUL; ALCO./GASOL. - FUNCIONANDO - IPVA 2023 OK")</f>
      </c>
      <c r="C25" s="4" t="inlineStr">
        <is>
          <t>Não vendido</t>
        </is>
      </c>
      <c r="D25" s="4" t="inlineStr">
        <is>
          <t>33</t>
        </is>
      </c>
      <c r="E25" s="5" t="inlineStr">
        <is>
          <t>44.500,00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=HYPERLINK("https://leilaoonline.com.br/lote/detalhe/163191", "034")</f>
      </c>
      <c r="B26" s="4" t="s">
        <f>=HYPERLINK("https://leilaoonline.com.br/lote/detalhe/163191", "veja o vídeo!! I/CITROEN JUMPY FURGAOPK; 2021/2022; BRANCA; DIESEL - FUNCIONANDO - APROX. 16.000KM")</f>
      </c>
      <c r="C26" s="4" t="inlineStr">
        <is>
          <t>Não vendido</t>
        </is>
      </c>
      <c r="D26" s="4" t="inlineStr">
        <is>
          <t>24</t>
        </is>
      </c>
      <c r="E26" s="5" t="inlineStr">
        <is>
          <t>87.500,00</t>
        </is>
      </c>
      <c r="F26" s="4" t="inlineStr">
        <is>
          <t>2500.00</t>
        </is>
      </c>
    </row>
    <row collapsed="false" customFormat="false" customHeight="false" hidden="false" ht="12.1" outlineLevel="0" r="27">
      <c r="A27" s="5" t="s">
        <f>=HYPERLINK("https://leilaoonline.com.br/lote/detalhe/163212", "035")</f>
      </c>
      <c r="B27" s="4" t="s">
        <f>=HYPERLINK("https://leilaoonline.com.br/lote/detalhe/163212", "veja o vídeo!! VW/KOMBI FURGÃO; 2009/2009; BRANCA; ALCO./GASOL. - FUNCIONANDO")</f>
      </c>
      <c r="C27" s="4" t="inlineStr">
        <is>
          <t>Não vendido</t>
        </is>
      </c>
      <c r="D27" s="4" t="inlineStr">
        <is>
          <t>15</t>
        </is>
      </c>
      <c r="E27" s="5" t="inlineStr">
        <is>
          <t>18.750,00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=HYPERLINK("https://leilaoonline.com.br/lote/detalhe/163180", "036")</f>
      </c>
      <c r="B28" s="4" t="s">
        <f>=HYPERLINK("https://leilaoonline.com.br/lote/detalhe/163180", "veja o vídeo!! VW/NOVO GOL TL MCV; 2017/2017; BRANCA; ALCO./GASOL. - FUNCIONANDO - FIPE: 45.385,00")</f>
      </c>
      <c r="C28" s="4" t="inlineStr">
        <is>
          <t>Não vendido</t>
        </is>
      </c>
      <c r="D28" s="4" t="inlineStr">
        <is>
          <t>13</t>
        </is>
      </c>
      <c r="E28" s="5" t="inlineStr">
        <is>
          <t>26.000,00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=HYPERLINK("https://leilaoonline.com.br/lote/detalhe/163204", "037")</f>
      </c>
      <c r="B29" s="4" t="s">
        <f>=HYPERLINK("https://leilaoonline.com.br/lote/detalhe/163204", "veja o vídeo!! FIAT/FIORINO IE; 2005/2005; BRANCA; GASOLINA - FUNCIONANDO")</f>
      </c>
      <c r="C29" s="4" t="inlineStr">
        <is>
          <t>Não vendido</t>
        </is>
      </c>
      <c r="D29" s="4" t="inlineStr">
        <is>
          <t>38</t>
        </is>
      </c>
      <c r="E29" s="5" t="inlineStr">
        <is>
          <t>19.500,00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=HYPERLINK("https://leilaoonline.com.br/lote/detalhe/163178", "038")</f>
      </c>
      <c r="B30" s="4" t="s">
        <f>=HYPERLINK("https://leilaoonline.com.br/lote/detalhe/163178", "veja o vídeo!! CHEVROLET/MONTANA LS; 2013/2014; PRATA; ALCO./GASOL. - FUNCIONANDO")</f>
      </c>
      <c r="C30" s="4" t="inlineStr">
        <is>
          <t>Não vendido</t>
        </is>
      </c>
      <c r="D30" s="4" t="inlineStr">
        <is>
          <t>13</t>
        </is>
      </c>
      <c r="E30" s="5" t="inlineStr">
        <is>
          <t>26.000,00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=HYPERLINK("https://leilaoonline.com.br/lote/detalhe/163192", "039")</f>
      </c>
      <c r="B31" s="4" t="s">
        <f>=HYPERLINK("https://leilaoonline.com.br/lote/detalhe/163192", "TOYOTA/COROLLA XEI20FLEX; 2018//2019; PRETA; ALCO./GASOL. - FUNCIONANDO")</f>
      </c>
      <c r="C31" s="4" t="inlineStr">
        <is>
          <t>Não vendido</t>
        </is>
      </c>
      <c r="D31" s="4" t="inlineStr">
        <is>
          <t>32</t>
        </is>
      </c>
      <c r="E31" s="5" t="inlineStr">
        <is>
          <t>100.000,00</t>
        </is>
      </c>
      <c r="F31" s="4" t="inlineStr">
        <is>
          <t>2500.00</t>
        </is>
      </c>
    </row>
    <row collapsed="false" customFormat="false" customHeight="false" hidden="false" ht="12.1" outlineLevel="0" r="32">
      <c r="A32" s="5" t="s">
        <f>=HYPERLINK("https://leilaoonline.com.br/lote/detalhe/163300", "040")</f>
      </c>
      <c r="B32" s="4" t="s">
        <f>=HYPERLINK("https://leilaoonline.com.br/lote/detalhe/163300", "veja o vídeo!! GM/S10 COLINA S; 2006/2006; PRETA; DIESEL - FUNCIONANDO")</f>
      </c>
      <c r="C32" s="4" t="inlineStr">
        <is>
          <t>Não vendido</t>
        </is>
      </c>
      <c r="D32" s="4" t="inlineStr">
        <is>
          <t>50</t>
        </is>
      </c>
      <c r="E32" s="5" t="inlineStr">
        <is>
          <t>40.000,00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=HYPERLINK("https://leilaoonline.com.br/lote/detalhe/163199", "041")</f>
      </c>
      <c r="B33" s="4" t="s">
        <f>=HYPERLINK("https://leilaoonline.com.br/lote/detalhe/163199", "veja o vídeo!! MMC/L200 OUTDOOR; 2007/2007; CINZA; DIESEL - FUNCIONANDO - IPVA 2023 OK")</f>
      </c>
      <c r="C33" s="4" t="inlineStr">
        <is>
          <t>Não vendido</t>
        </is>
      </c>
      <c r="D33" s="4" t="inlineStr">
        <is>
          <t>11</t>
        </is>
      </c>
      <c r="E33" s="5" t="inlineStr">
        <is>
          <t>31.500,00</t>
        </is>
      </c>
      <c r="F33" s="4" t="inlineStr">
        <is>
          <t>1500.00</t>
        </is>
      </c>
    </row>
    <row collapsed="false" customFormat="false" customHeight="false" hidden="false" ht="12.1" outlineLevel="0" r="34">
      <c r="A34" s="5" t="s">
        <f>=HYPERLINK("https://leilaoonline.com.br/lote/detalhe/163185", "042")</f>
      </c>
      <c r="B34" s="4" t="s">
        <f>=HYPERLINK("https://leilaoonline.com.br/lote/detalhe/163185", "veja o vídeo!! VW/KOMBI; 1998/1998; BRANCA; GASOLINA - FUNCIONANDO")</f>
      </c>
      <c r="C34" s="4" t="inlineStr">
        <is>
          <t>Não vendido</t>
        </is>
      </c>
      <c r="D34" s="4" t="inlineStr">
        <is>
          <t>28</t>
        </is>
      </c>
      <c r="E34" s="5" t="inlineStr">
        <is>
          <t>18.500,00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=HYPERLINK("https://leilaoonline.com.br/lote/detalhe/163213", "043")</f>
      </c>
      <c r="B35" s="4" t="s">
        <f>=HYPERLINK("https://leilaoonline.com.br/lote/detalhe/163213", "VW/SAVEIRO 1.6; 2009/2010; BRANCA; ALCO./GASOL. - FUNCIONANDO")</f>
      </c>
      <c r="C35" s="4" t="inlineStr">
        <is>
          <t>Não vendido</t>
        </is>
      </c>
      <c r="D35" s="4" t="inlineStr">
        <is>
          <t>17</t>
        </is>
      </c>
      <c r="E35" s="5" t="inlineStr">
        <is>
          <t>16.500,00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=HYPERLINK("https://leilaoonline.com.br/lote/detalhe/163510", "044")</f>
      </c>
      <c r="B36" s="4" t="s">
        <f>=HYPERLINK("https://leilaoonline.com.br/lote/detalhe/163510", "CAMINHONETE I/VW AMAROK CD 4X4; 2011/2012; PRATA; DIESEL")</f>
      </c>
      <c r="C36" s="4" t="inlineStr">
        <is>
          <t>Não vendido</t>
        </is>
      </c>
      <c r="D36" s="4" t="inlineStr">
        <is>
          <t>22</t>
        </is>
      </c>
      <c r="E36" s="5" t="inlineStr">
        <is>
          <t>32.750,00</t>
        </is>
      </c>
      <c r="F36" s="4" t="inlineStr">
        <is>
          <t>1250.00</t>
        </is>
      </c>
    </row>
    <row collapsed="false" customFormat="false" customHeight="false" hidden="false" ht="12.1" outlineLevel="0" r="37">
      <c r="A37" s="5" t="s">
        <f>=HYPERLINK("https://leilaoonline.com.br/lote/detalhe/163205", "045")</f>
      </c>
      <c r="B37" s="4" t="s">
        <f>=HYPERLINK("https://leilaoonline.com.br/lote/detalhe/163205", "veja o vídeo!! I/VW AMAROK CD 4X4 SE; 2013/2014; PRETA; DIESEL")</f>
      </c>
      <c r="C37" s="4" t="inlineStr">
        <is>
          <t>Não vendido</t>
        </is>
      </c>
      <c r="D37" s="4" t="inlineStr">
        <is>
          <t>10</t>
        </is>
      </c>
      <c r="E37" s="5" t="inlineStr">
        <is>
          <t>24.000,00</t>
        </is>
      </c>
      <c r="F37" s="4" t="inlineStr">
        <is>
          <t>1500.00</t>
        </is>
      </c>
    </row>
    <row collapsed="false" customFormat="false" customHeight="false" hidden="false" ht="12.1" outlineLevel="0" r="38">
      <c r="A38" s="5" t="s">
        <f>=HYPERLINK("https://leilaoonline.com.br/lote/detalhe/163203", "051")</f>
      </c>
      <c r="B38" s="4" t="s">
        <f>=HYPERLINK("https://leilaoonline.com.br/lote/detalhe/163203", "I/HONDA CBR 600RR; 2010/2011; CINZA; GASOLINA - FUNCIONANDO - APROX. 56.000KM")</f>
      </c>
      <c r="C38" s="4" t="inlineStr">
        <is>
          <t>Não vendido</t>
        </is>
      </c>
      <c r="D38" s="4" t="inlineStr">
        <is>
          <t>59</t>
        </is>
      </c>
      <c r="E38" s="5" t="inlineStr">
        <is>
          <t>30.000,00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=HYPERLINK("https://leilaoonline.com.br/lote/detalhe/163209", "052")</f>
      </c>
      <c r="B39" s="4" t="s">
        <f>=HYPERLINK("https://leilaoonline.com.br/lote/detalhe/163209", "veja o vídeo!! TOYOTA/ETIOS HB XLS; 2013/2013; PRETA; ALCO./GASOL. - FUNCIONANDO")</f>
      </c>
      <c r="C39" s="4" t="inlineStr">
        <is>
          <t>Não vendido</t>
        </is>
      </c>
      <c r="D39" s="4" t="inlineStr">
        <is>
          <t>23</t>
        </is>
      </c>
      <c r="E39" s="5" t="inlineStr">
        <is>
          <t>28.500,00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=HYPERLINK("https://leilaoonline.com.br/lote/detalhe/163208", "054")</f>
      </c>
      <c r="B40" s="4" t="s">
        <f>=HYPERLINK("https://leilaoonline.com.br/lote/detalhe/163208", "PEUGEOT/207PASSION XS A; 2010/2011; PRATA; ALCO./GASOL. - FUNCIONANDO")</f>
      </c>
      <c r="C40" s="4" t="inlineStr">
        <is>
          <t>Não vendido</t>
        </is>
      </c>
      <c r="D40" s="4" t="inlineStr">
        <is>
          <t>4</t>
        </is>
      </c>
      <c r="E40" s="5" t="inlineStr">
        <is>
          <t>11.750,00</t>
        </is>
      </c>
      <c r="F40" s="4" t="inlineStr">
        <is>
          <t>1250.00</t>
        </is>
      </c>
    </row>
    <row collapsed="false" customFormat="false" customHeight="false" hidden="false" ht="12.1" outlineLevel="0" r="41">
      <c r="A41" s="5" t="s">
        <f>=HYPERLINK("https://leilaoonline.com.br/lote/detalhe/163220", "055")</f>
      </c>
      <c r="B41" s="4" t="s">
        <f>=HYPERLINK("https://leilaoonline.com.br/lote/detalhe/163220", "veja o vídeo!! VW/KOMBI FURGÃO; 2008/2009; BRANCA; GASOL./ALCO./GNV - FUNCIONANDO")</f>
      </c>
      <c r="C41" s="4" t="inlineStr">
        <is>
          <t>Vendido</t>
        </is>
      </c>
      <c r="D41" s="4" t="inlineStr">
        <is>
          <t>34</t>
        </is>
      </c>
      <c r="E41" s="5" t="inlineStr">
        <is>
          <t>20.500,00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=HYPERLINK("https://leilaoonline.com.br/lote/detalhe/163215", "076")</f>
      </c>
      <c r="B42" s="4" t="s">
        <f>=HYPERLINK("https://leilaoonline.com.br/lote/detalhe/163215", "FIAT PALIO WEEKEND ADVENTURE; 2018/2018; PRATA; ALCO./GASOL. - FUNCIONANDO - FROTA 983; CP 126")</f>
      </c>
      <c r="C42" s="4" t="inlineStr">
        <is>
          <t>Não vendido</t>
        </is>
      </c>
      <c r="D42" s="4" t="inlineStr">
        <is>
          <t>8</t>
        </is>
      </c>
      <c r="E42" s="5" t="inlineStr">
        <is>
          <t>8.500,00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=HYPERLINK("https://leilaoonline.com.br/lote/detalhe/163216", "085")</f>
      </c>
      <c r="B43" s="4" t="s">
        <f>=HYPERLINK("https://leilaoonline.com.br/lote/detalhe/163216", "VW/UP MOVE MB TSI; 2015/2016; PRETO; ALCO./GASOL.- FUNCIONANDO - FROTA J64")</f>
      </c>
      <c r="C43" s="4" t="inlineStr">
        <is>
          <t>Não vendido</t>
        </is>
      </c>
      <c r="D43" s="4" t="inlineStr">
        <is>
          <t>10</t>
        </is>
      </c>
      <c r="E43" s="5" t="inlineStr">
        <is>
          <t>10.000,00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=HYPERLINK("https://leilaoonline.com.br/lote/detalhe/163217", "090")</f>
      </c>
      <c r="B44" s="4" t="s">
        <f>=HYPERLINK("https://leilaoonline.com.br/lote/detalhe/163217", "FIAT PALIO WEEKEND ADVENTURE; 2018/2018; PRATA; ALCO./GASOL. - FUNCIONANDO - FROTA 974; CP 122")</f>
      </c>
      <c r="C44" s="4" t="inlineStr">
        <is>
          <t>Não vendido</t>
        </is>
      </c>
      <c r="D44" s="4" t="inlineStr">
        <is>
          <t>10</t>
        </is>
      </c>
      <c r="E44" s="5" t="inlineStr">
        <is>
          <t>8.500,00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=HYPERLINK("https://leilaoonline.com.br/lote/detalhe/163221", "108")</f>
      </c>
      <c r="B45" s="4" t="s">
        <f>=HYPERLINK("https://leilaoonline.com.br/lote/detalhe/163221", "FIAT PALIO WEEKEND ADVENTURE; 2018/2018; PRATA; ALCO./GASOL. - FUNCIONANDO - FROTA 403; CP 123")</f>
      </c>
      <c r="C45" s="4" t="inlineStr">
        <is>
          <t>Não vendido</t>
        </is>
      </c>
      <c r="D45" s="4" t="inlineStr">
        <is>
          <t>7</t>
        </is>
      </c>
      <c r="E45" s="5" t="inlineStr">
        <is>
          <t>7.500,00</t>
        </is>
      </c>
      <c r="F4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2026-04-19T07:13:11.00Z</dcterms:created>
  <dc:creator>Tellks Tecnologia</dc:creator>
  <cp:revision>0</cp:revision>
</cp:coreProperties>
</file>