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STRADAS - DUSTER - PALIO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=HYPERLINK("https://leilaoonline.com.br/lote/detalhe/154149", "20733")</f>
      </c>
      <c r="B11" s="4" t="s">
        <f>=HYPERLINK("https://leilaoonline.com.br/lote/detalhe/154149", " FIAT STRADA HD WORKING CC E, ANO 2018/2018, BRANCA. - FR. 2001339. - LOC. IVINHEMA/MS")</f>
      </c>
      <c r="C11" s="4" t="inlineStr">
        <is>
          <t>Vendido</t>
        </is>
      </c>
      <c r="D11" s="4" t="inlineStr">
        <is>
          <t>19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=HYPERLINK("https://leilaoonline.com.br/lote/detalhe/154167", "20734")</f>
      </c>
      <c r="B12" s="4" t="s">
        <f>=HYPERLINK("https://leilaoonline.com.br/lote/detalhe/154167", " FIAT PÁLIO FIRE WAY, ANO 2015/2015,BRANCA. - FR. 2001182. - LOC. IVINHEMA/MS")</f>
      </c>
      <c r="C12" s="4" t="inlineStr">
        <is>
          <t>Vendido</t>
        </is>
      </c>
      <c r="D12" s="4" t="inlineStr">
        <is>
          <t>3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=HYPERLINK("https://leilaoonline.com.br/lote/detalhe/154148", "20735")</f>
      </c>
      <c r="B13" s="4" t="s">
        <f>=HYPERLINK("https://leilaoonline.com.br/lote/detalhe/154148", " FIAT DOBLO ESSENCE 7L E, ANO 2018/2018, BRANCA. - FR. 2001332. - LOC. IVINHEMA/MS")</f>
      </c>
      <c r="C13" s="4" t="inlineStr">
        <is>
          <t>Vendido</t>
        </is>
      </c>
      <c r="D13" s="4" t="inlineStr">
        <is>
          <t>32</t>
        </is>
      </c>
      <c r="E13" s="5" t="inlineStr">
        <is>
          <t>35.722,00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=HYPERLINK("https://leilaoonline.com.br/lote/detalhe/154144", "20736")</f>
      </c>
      <c r="B14" s="4" t="s">
        <f>=HYPERLINK("https://leilaoonline.com.br/lote/detalhe/154144", "  FIAT UNO MILLE WAY  ECON, ANO 2013/2013, BRANCO. - FR. 2001055. - LOC. IVINHEMA/MS")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=HYPERLINK("https://leilaoonline.com.br/lote/detalhe/154147", "20737")</f>
      </c>
      <c r="B15" s="4" t="s">
        <f>=HYPERLINK("https://leilaoonline.com.br/lote/detalhe/154147", " RENAULT DUSTER 20D 4X4, ANO 2016/2017, BRANCA. - FR. 2001297. - LOC. IVINHEMA/MS")</f>
      </c>
      <c r="C15" s="4" t="inlineStr">
        <is>
          <t>Vendido</t>
        </is>
      </c>
      <c r="D15" s="4" t="inlineStr">
        <is>
          <t>31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=HYPERLINK("https://leilaoonline.com.br/lote/detalhe/154145", "20738")</f>
      </c>
      <c r="B16" s="4" t="s">
        <f>=HYPERLINK("https://leilaoonline.com.br/lote/detalhe/154145", " FIAT PÁLIO FIRE WAY, ANO 2014/2015,BRANCA. - FR. 2001182. - LOC. IVINHEMA/MS")</f>
      </c>
      <c r="C16" s="4" t="inlineStr">
        <is>
          <t>Vendido</t>
        </is>
      </c>
      <c r="D16" s="4" t="inlineStr">
        <is>
          <t>5</t>
        </is>
      </c>
      <c r="E16" s="5" t="inlineStr">
        <is>
          <t>17.000,00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=HYPERLINK("https://leilaoonline.com.br/lote/detalhe/154170", "20739")</f>
      </c>
      <c r="B17" s="4" t="s">
        <f>=HYPERLINK("https://leilaoonline.com.br/lote/detalhe/154170", " FIAT STRADA WORKING, ANO 2016/2016, BRANCA. - FR. 2001288. - LOC. IVINHEMA/MS")</f>
      </c>
      <c r="C17" s="4" t="inlineStr">
        <is>
          <t>Vendido</t>
        </is>
      </c>
      <c r="D17" s="4" t="inlineStr">
        <is>
          <t>19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=HYPERLINK("https://leilaoonline.com.br/lote/detalhe/154158", "20740")</f>
      </c>
      <c r="B18" s="4" t="s">
        <f>=HYPERLINK("https://leilaoonline.com.br/lote/detalhe/154158", " FIAT STRADA HD WORKING CC E, ANO 2019/2019, BRANCA. - FR. 2001397. - LOC. IVINHEMA/MS")</f>
      </c>
      <c r="C18" s="4" t="inlineStr">
        <is>
          <t>Vendido</t>
        </is>
      </c>
      <c r="D18" s="4" t="inlineStr">
        <is>
          <t>18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=HYPERLINK("https://leilaoonline.com.br/lote/detalhe/154154", "20741")</f>
      </c>
      <c r="B19" s="4" t="s">
        <f>=HYPERLINK("https://leilaoonline.com.br/lote/detalhe/154154", " FIAT STRADA HD WORKING CC E, ANO 2018/2019, BRANCA. - FR. 2001364. - LOC. IVINHEMA/MS")</f>
      </c>
      <c r="C19" s="4" t="inlineStr">
        <is>
          <t>Vendido</t>
        </is>
      </c>
      <c r="D19" s="4" t="inlineStr">
        <is>
          <t>15</t>
        </is>
      </c>
      <c r="E19" s="5" t="inlineStr">
        <is>
          <t>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=HYPERLINK("https://leilaoonline.com.br/lote/detalhe/154152", "20742")</f>
      </c>
      <c r="B20" s="4" t="s">
        <f>=HYPERLINK("https://leilaoonline.com.br/lote/detalhe/154152", " FIAT STRADA HD WORKING CC E, ANO 2018/2019, BRANCA. - FR. 2001366. - LOC. IVINHEMA/MS")</f>
      </c>
      <c r="C20" s="4" t="inlineStr">
        <is>
          <t>Vendido</t>
        </is>
      </c>
      <c r="D20" s="4" t="inlineStr">
        <is>
          <t>34</t>
        </is>
      </c>
      <c r="E20" s="5" t="inlineStr">
        <is>
          <t>35.500,00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=HYPERLINK("https://leilaoonline.com.br/lote/detalhe/154164", "20743")</f>
      </c>
      <c r="B21" s="4" t="s">
        <f>=HYPERLINK("https://leilaoonline.com.br/lote/detalhe/154164", " FIAT STRADA WORKING, ANO 2016/2016, BRANCA. - FR. 2001284. - LOC. IVINHEMA/MS")</f>
      </c>
      <c r="C21" s="4" t="inlineStr">
        <is>
          <t>Vendido</t>
        </is>
      </c>
      <c r="D21" s="4" t="inlineStr">
        <is>
          <t>32</t>
        </is>
      </c>
      <c r="E21" s="5" t="inlineStr">
        <is>
          <t>33.500,00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=HYPERLINK("https://leilaoonline.com.br/lote/detalhe/154172", "20744")</f>
      </c>
      <c r="B22" s="4" t="s">
        <f>=HYPERLINK("https://leilaoonline.com.br/lote/detalhe/154172", " FIAT STRADA HD WORKING CC E, ANO 2018/2019, BRANCA. - FR. 2001377. - LOC. IVINHEMA/MS")</f>
      </c>
      <c r="C22" s="4" t="inlineStr">
        <is>
          <t>Vendido</t>
        </is>
      </c>
      <c r="D22" s="4" t="inlineStr">
        <is>
          <t>33</t>
        </is>
      </c>
      <c r="E22" s="5" t="inlineStr">
        <is>
          <t>34.500,00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=HYPERLINK("https://leilaoonline.com.br/lote/detalhe/154178", "20745")</f>
      </c>
      <c r="B23" s="4" t="s">
        <f>=HYPERLINK("https://leilaoonline.com.br/lote/detalhe/154178", " FIAT STRADA HD WORKING CC E, ANO 2018/2019, BRANCA. - FR. 2001369. - LOC. IVINHEMA/MS")</f>
      </c>
      <c r="C23" s="4" t="inlineStr">
        <is>
          <t>Vendido</t>
        </is>
      </c>
      <c r="D23" s="4" t="inlineStr">
        <is>
          <t>36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=HYPERLINK("https://leilaoonline.com.br/lote/detalhe/154171", "20746")</f>
      </c>
      <c r="B24" s="4" t="s">
        <f>=HYPERLINK("https://leilaoonline.com.br/lote/detalhe/154171", " FIAT STRADA HD WORKING CC E, ANO 2020/2020, BRANCA. - FR. 2001739. - LOC. IVINHEMA/MS")</f>
      </c>
      <c r="C24" s="4" t="inlineStr">
        <is>
          <t>Vendido</t>
        </is>
      </c>
      <c r="D24" s="4" t="inlineStr">
        <is>
          <t>31</t>
        </is>
      </c>
      <c r="E24" s="5" t="inlineStr">
        <is>
          <t>39.000,00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=HYPERLINK("https://leilaoonline.com.br/lote/detalhe/154169", "20747")</f>
      </c>
      <c r="B25" s="4" t="s">
        <f>=HYPERLINK("https://leilaoonline.com.br/lote/detalhe/154169", " FIAT STRADA HD WORKING CC E, ANO 2018/2018, BRANCA. - FR. 2001342. - LOC. IVINHEMA/MS")</f>
      </c>
      <c r="C25" s="4" t="inlineStr">
        <is>
          <t>Vendido</t>
        </is>
      </c>
      <c r="D25" s="4" t="inlineStr">
        <is>
          <t>32</t>
        </is>
      </c>
      <c r="E25" s="5" t="inlineStr">
        <is>
          <t>34.500,00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=HYPERLINK("https://leilaoonline.com.br/lote/detalhe/154163", "20748")</f>
      </c>
      <c r="B26" s="4" t="s">
        <f>=HYPERLINK("https://leilaoonline.com.br/lote/detalhe/154163", " FIAT STRADA HD WORKING CC E, ANO 2019/2019, BRANCA. - FR. 2001394. - LOC. IVINHEMA/MS")</f>
      </c>
      <c r="C26" s="4" t="inlineStr">
        <is>
          <t>Vendido</t>
        </is>
      </c>
      <c r="D26" s="4" t="inlineStr">
        <is>
          <t>22</t>
        </is>
      </c>
      <c r="E26" s="5" t="inlineStr">
        <is>
          <t>36.500,00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=HYPERLINK("https://leilaoonline.com.br/lote/detalhe/154162", "20749")</f>
      </c>
      <c r="B27" s="4" t="s">
        <f>=HYPERLINK("https://leilaoonline.com.br/lote/detalhe/154162", " FIAT STRADA WORKING, ANO 2016/2016, BRANCA. - FR. 2001283. - LOC. IVINHEMA/MS")</f>
      </c>
      <c r="C27" s="4" t="inlineStr">
        <is>
          <t>Vendido</t>
        </is>
      </c>
      <c r="D27" s="4" t="inlineStr">
        <is>
          <t>28</t>
        </is>
      </c>
      <c r="E27" s="5" t="inlineStr">
        <is>
          <t>32.000,00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=HYPERLINK("https://leilaoonline.com.br/lote/detalhe/154175", "20750")</f>
      </c>
      <c r="B28" s="4" t="s">
        <f>=HYPERLINK("https://leilaoonline.com.br/lote/detalhe/154175", " FIAT STRADA WORKING, ANO 2017/2018, BRANCA. - FR. 2001330. - LOC. IVINHEMA/MS")</f>
      </c>
      <c r="C28" s="4" t="inlineStr">
        <is>
          <t>Vendido</t>
        </is>
      </c>
      <c r="D28" s="4" t="inlineStr">
        <is>
          <t>28</t>
        </is>
      </c>
      <c r="E28" s="5" t="inlineStr">
        <is>
          <t>36.000,00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=HYPERLINK("https://leilaoonline.com.br/lote/detalhe/154165", "20751")</f>
      </c>
      <c r="B29" s="4" t="s">
        <f>=HYPERLINK("https://leilaoonline.com.br/lote/detalhe/154165", " FIAT STRADA HD WORKING CC E, ANO 2019/2019, BRANCA. - FR. 2001398. - LOC. IVINHEMA/MS")</f>
      </c>
      <c r="C29" s="4" t="inlineStr">
        <is>
          <t>Vendido</t>
        </is>
      </c>
      <c r="D29" s="4" t="inlineStr">
        <is>
          <t>22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=HYPERLINK("https://leilaoonline.com.br/lote/detalhe/154166", "20752")</f>
      </c>
      <c r="B30" s="4" t="s">
        <f>=HYPERLINK("https://leilaoonline.com.br/lote/detalhe/154166", " FIAT STRADA HD WORKING CC E, ANO 2018/2019, BRANCA. - FR. 2001363. - LOC. IVINHEMA/MS")</f>
      </c>
      <c r="C30" s="4" t="inlineStr">
        <is>
          <t>Vendido</t>
        </is>
      </c>
      <c r="D30" s="4" t="inlineStr">
        <is>
          <t>24</t>
        </is>
      </c>
      <c r="E30" s="5" t="inlineStr">
        <is>
          <t>33.500,00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=HYPERLINK("https://leilaoonline.com.br/lote/detalhe/154168", "20753")</f>
      </c>
      <c r="B31" s="4" t="s">
        <f>=HYPERLINK("https://leilaoonline.com.br/lote/detalhe/154168", " FIAT PÁLIO FIRE WAY, ANO 2014/2015,BRANCA. - FR. 2001194. - LOC. IVINHEMA/MS")</f>
      </c>
      <c r="C31" s="4" t="inlineStr">
        <is>
          <t>Vendido</t>
        </is>
      </c>
      <c r="D31" s="4" t="inlineStr">
        <is>
          <t>24</t>
        </is>
      </c>
      <c r="E31" s="5" t="inlineStr">
        <is>
          <t>20.750,00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=HYPERLINK("https://leilaoonline.com.br/lote/detalhe/154146", "20754")</f>
      </c>
      <c r="B32" s="4" t="s">
        <f>=HYPERLINK("https://leilaoonline.com.br/lote/detalhe/154146", " FIAT PÁLIO FIRE WAY, ANO 2014/2015,BRANCA. - FR. 2001183. - LOC. IVINHEMA/MS")</f>
      </c>
      <c r="C32" s="4" t="inlineStr">
        <is>
          <t>Vendido</t>
        </is>
      </c>
      <c r="D32" s="4" t="inlineStr">
        <is>
          <t>20</t>
        </is>
      </c>
      <c r="E32" s="5" t="inlineStr">
        <is>
          <t>17.750,00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=HYPERLINK("https://leilaoonline.com.br/lote/detalhe/154153", "20755")</f>
      </c>
      <c r="B33" s="4" t="s">
        <f>=HYPERLINK("https://leilaoonline.com.br/lote/detalhe/154153", " FIAT PÁLIO FIRE WAY, ANO 2014/2015,BRANCA. - FR. 2001196. - LOC. IVINHEMA/MS")</f>
      </c>
      <c r="C33" s="4" t="inlineStr">
        <is>
          <t>Vendido</t>
        </is>
      </c>
      <c r="D33" s="4" t="inlineStr">
        <is>
          <t>21</t>
        </is>
      </c>
      <c r="E33" s="5" t="inlineStr">
        <is>
          <t>20.750,00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=HYPERLINK("https://leilaoonline.com.br/lote/detalhe/154157", "20756")</f>
      </c>
      <c r="B34" s="4" t="s">
        <f>=HYPERLINK("https://leilaoonline.com.br/lote/detalhe/154157", " FIAT PÁLIO FIRE WAY, ANO 2014/2015,BRANCA. - FR. 2001187. - LOC. IVINHEMA/MS")</f>
      </c>
      <c r="C34" s="4" t="inlineStr">
        <is>
          <t>Vendido</t>
        </is>
      </c>
      <c r="D34" s="4" t="inlineStr">
        <is>
          <t>13</t>
        </is>
      </c>
      <c r="E34" s="5" t="inlineStr">
        <is>
          <t>18.000,00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=HYPERLINK("https://leilaoonline.com.br/lote/detalhe/154173", "20757")</f>
      </c>
      <c r="B35" s="4" t="s">
        <f>=HYPERLINK("https://leilaoonline.com.br/lote/detalhe/154173", " FIAT STRADA HD WORKING CC E, ANO 2020/2020, BRANCA. - FR. 2001740. - LOC. IVINHEMA/MS")</f>
      </c>
      <c r="C35" s="4" t="inlineStr">
        <is>
          <t>Vendido</t>
        </is>
      </c>
      <c r="D35" s="4" t="inlineStr">
        <is>
          <t>33</t>
        </is>
      </c>
      <c r="E35" s="5" t="inlineStr">
        <is>
          <t>42.000,00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=HYPERLINK("https://leilaoonline.com.br/lote/detalhe/154174", "20758")</f>
      </c>
      <c r="B36" s="4" t="s">
        <f>=HYPERLINK("https://leilaoonline.com.br/lote/detalhe/154174", " FIAT STRADA HD WORKING CC E, ANO 2018/2018, BRANCA. - FR. 2001348. - LOC. IVINHEMA/MS")</f>
      </c>
      <c r="C36" s="4" t="inlineStr">
        <is>
          <t>Vendido</t>
        </is>
      </c>
      <c r="D36" s="4" t="inlineStr">
        <is>
          <t>28</t>
        </is>
      </c>
      <c r="E36" s="5" t="inlineStr">
        <is>
          <t>34.500,00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=HYPERLINK("https://leilaoonline.com.br/lote/detalhe/154176", "20759")</f>
      </c>
      <c r="B37" s="4" t="s">
        <f>=HYPERLINK("https://leilaoonline.com.br/lote/detalhe/154176", " FIAT STRADA HD WORKING CC E, ANO 2020/2020, BRANCA. - FR. 2001748. - LOC. IVINHEMA/MS")</f>
      </c>
      <c r="C37" s="4" t="inlineStr">
        <is>
          <t>Vendido</t>
        </is>
      </c>
      <c r="D37" s="4" t="inlineStr">
        <is>
          <t>40</t>
        </is>
      </c>
      <c r="E37" s="5" t="inlineStr">
        <is>
          <t>39.500,00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=HYPERLINK("https://leilaoonline.com.br/lote/detalhe/154156", "20760")</f>
      </c>
      <c r="B38" s="4" t="s">
        <f>=HYPERLINK("https://leilaoonline.com.br/lote/detalhe/154156", " FIAT STRADA HD WORKING CC E, ANO 2018/2018, BRANCA. - FR. 2001337. - LOC. IVINHEMA/MS")</f>
      </c>
      <c r="C38" s="4" t="inlineStr">
        <is>
          <t>Vendido</t>
        </is>
      </c>
      <c r="D38" s="4" t="inlineStr">
        <is>
          <t>31</t>
        </is>
      </c>
      <c r="E38" s="5" t="inlineStr">
        <is>
          <t>37.000,00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=HYPERLINK("https://leilaoonline.com.br/lote/detalhe/154159", "20761")</f>
      </c>
      <c r="B39" s="4" t="s">
        <f>=HYPERLINK("https://leilaoonline.com.br/lote/detalhe/154159", " FIAT STRADA HD WORKING CC E, ANO 2018/2018, BRANCA. - FR. 2001340. - LOC. IVINHEMA/MS")</f>
      </c>
      <c r="C39" s="4" t="inlineStr">
        <is>
          <t>Vendido</t>
        </is>
      </c>
      <c r="D39" s="4" t="inlineStr">
        <is>
          <t>27</t>
        </is>
      </c>
      <c r="E39" s="5" t="inlineStr">
        <is>
          <t>34.500,00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=HYPERLINK("https://leilaoonline.com.br/lote/detalhe/154155", "20762")</f>
      </c>
      <c r="B40" s="4" t="s">
        <f>=HYPERLINK("https://leilaoonline.com.br/lote/detalhe/154155", " FIAT STRADA WORKING, ANO 2016/2016, BRANCA. - FR. 2001260. - LOC. IVINHEMA/MS")</f>
      </c>
      <c r="C40" s="4" t="inlineStr">
        <is>
          <t>Vendido</t>
        </is>
      </c>
      <c r="D40" s="4" t="inlineStr">
        <is>
          <t>27</t>
        </is>
      </c>
      <c r="E40" s="5" t="inlineStr">
        <is>
          <t>33.500,00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=HYPERLINK("https://leilaoonline.com.br/lote/detalhe/154177", "20763")</f>
      </c>
      <c r="B41" s="4" t="s">
        <f>=HYPERLINK("https://leilaoonline.com.br/lote/detalhe/154177", " FIAT STRADA HD WORKING CC E, ANO 2019/2019, BRANCA. - FR. 2001396. - LOC. IVINHEMA/MS")</f>
      </c>
      <c r="C41" s="4" t="inlineStr">
        <is>
          <t>Vendido</t>
        </is>
      </c>
      <c r="D41" s="4" t="inlineStr">
        <is>
          <t>31</t>
        </is>
      </c>
      <c r="E41" s="5" t="inlineStr">
        <is>
          <t>36.000,00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=HYPERLINK("https://leilaoonline.com.br/lote/detalhe/154151", "20764")</f>
      </c>
      <c r="B42" s="4" t="s">
        <f>=HYPERLINK("https://leilaoonline.com.br/lote/detalhe/154151", " FIAT STRADA HD WORKING CC E, ANO 2018/2019, BRANCA. - FR. 2001373. - LOC. IVINHEMA/MS")</f>
      </c>
      <c r="C42" s="4" t="inlineStr">
        <is>
          <t>Vendido</t>
        </is>
      </c>
      <c r="D42" s="4" t="inlineStr">
        <is>
          <t>30</t>
        </is>
      </c>
      <c r="E42" s="5" t="inlineStr">
        <is>
          <t>35.500,00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=HYPERLINK("https://leilaoonline.com.br/lote/detalhe/154160", "20765")</f>
      </c>
      <c r="B43" s="4" t="s">
        <f>=HYPERLINK("https://leilaoonline.com.br/lote/detalhe/154160", " FIAT STRADA HD WORKING CC E, ANO 2020/2020, BRANCA. - FR. 2001747. - LOC. IVINHEMA/MS")</f>
      </c>
      <c r="C43" s="4" t="inlineStr">
        <is>
          <t>Vendido</t>
        </is>
      </c>
      <c r="D43" s="4" t="inlineStr">
        <is>
          <t>32</t>
        </is>
      </c>
      <c r="E43" s="5" t="inlineStr">
        <is>
          <t>36.500,00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=HYPERLINK("https://leilaoonline.com.br/lote/detalhe/154161", "20766")</f>
      </c>
      <c r="B44" s="4" t="s">
        <f>=HYPERLINK("https://leilaoonline.com.br/lote/detalhe/154161", " FIAT STRADA HD WORKING CC E, ANO 2019/2019, BRANCA. - FR. 2001705. - LOC. IVINHEMA/MS")</f>
      </c>
      <c r="C44" s="4" t="inlineStr">
        <is>
          <t>Vendido</t>
        </is>
      </c>
      <c r="D44" s="4" t="inlineStr">
        <is>
          <t>38</t>
        </is>
      </c>
      <c r="E44" s="5" t="inlineStr">
        <is>
          <t>39.500,00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=HYPERLINK("https://leilaoonline.com.br/lote/detalhe/154150", "20767")</f>
      </c>
      <c r="B45" s="4" t="s">
        <f>=HYPERLINK("https://leilaoonline.com.br/lote/detalhe/154150", " FIAT STRADA HD WORKING CC E, ANO 2018/2019, BRANCA. - FR. 2001372. - LOC. IVINHEMA/MS")</f>
      </c>
      <c r="C45" s="4" t="inlineStr">
        <is>
          <t>Vendido</t>
        </is>
      </c>
      <c r="D45" s="4" t="inlineStr">
        <is>
          <t>38</t>
        </is>
      </c>
      <c r="E45" s="5" t="inlineStr">
        <is>
          <t>38.500,00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2026-07-13T11:21:12.00Z</dcterms:created>
  <dc:creator>Tellks Tecnologia</dc:creator>
  <cp:revision>0</cp:revision>
</cp:coreProperties>
</file>