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E OUTROS VEÍCULOS - APARELHOS DE GINÁSTICA - MICROCOMPUTADORES -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=HYPERLINK("https://leilaoonline.com.br/lote/detalhe/149675", "494")</f>
      </c>
      <c r="B11" s="4" t="s">
        <f>=HYPERLINK("https://leilaoonline.com.br/lote/detalhe/149675",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=HYPERLINK("https://leilaoonline.com.br/lote/detalhe/149669", "495")</f>
      </c>
      <c r="B12" s="4" t="s">
        <f>=HYPERLINK("https://leilaoonline.com.br/lote/detalhe/149669",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=HYPERLINK("https://leilaoonline.com.br/lote/detalhe/149674", "496")</f>
      </c>
      <c r="B13" s="4" t="s">
        <f>=HYPERLINK("https://leilaoonline.com.br/lote/detalhe/149674", " 292706-3- ETIOS 1.5 XS SEDAN, ANO 2016/2017, LOC. SÃO PAULO/SP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=HYPERLINK("https://leilaoonline.com.br/lote/detalhe/149665", "497")</f>
      </c>
      <c r="B14" s="4" t="s">
        <f>=HYPERLINK("https://leilaoonline.com.br/lote/detalhe/149665", " 292433-1- ETIOS 1.5 XS SEDAN, ANO 2016/2017, LOC. SÃO PAULO/SP             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=HYPERLINK("https://leilaoonline.com.br/lote/detalhe/149668", "498")</f>
      </c>
      <c r="B15" s="4" t="s">
        <f>=HYPERLINK("https://leilaoonline.com.br/lote/detalhe/149668", " 293252-1 -ETIOS 1.5 XS SEDAN, ANO 2016/2017, LOC. SÃO PAULO/SP 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=HYPERLINK("https://leilaoonline.com.br/lote/detalhe/149667", "499")</f>
      </c>
      <c r="B16" s="4" t="s">
        <f>=HYPERLINK("https://leilaoonline.com.br/lote/detalhe/149667",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=HYPERLINK("https://leilaoonline.com.br/lote/detalhe/149666", "506")</f>
      </c>
      <c r="B17" s="4" t="s">
        <f>=HYPERLINK("https://leilaoonline.com.br/lote/detalhe/149666", " 272487-1- COBALT 1.8 LTZ CHEVROLET, ANO 2014/2015, LOC. SÃO PAULO/SP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=HYPERLINK("https://leilaoonline.com.br/lote/detalhe/149673", "507")</f>
      </c>
      <c r="B18" s="4" t="s">
        <f>=HYPERLINK("https://leilaoonline.com.br/lote/detalhe/149673", " 273032-4- COBALT 1.8 LTZ CHEVROLET, ANO 2014/2015, LOC. SÃO PAULO/SP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=HYPERLINK("https://leilaoonline.com.br/lote/detalhe/150184", "512")</f>
      </c>
      <c r="B19" s="4" t="s">
        <f>=HYPERLINK("https://leilaoonline.com.br/lote/detalhe/150184",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=HYPERLINK("https://leilaoonline.com.br/lote/detalhe/150186", "551")</f>
      </c>
      <c r="B20" s="4" t="s">
        <f>=HYPERLINK("https://leilaoonline.com.br/lote/detalhe/150186",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=HYPERLINK("https://leilaoonline.com.br/lote/detalhe/150188", "627")</f>
      </c>
      <c r="B21" s="4" t="s">
        <f>=HYPERLINK("https://leilaoonline.com.br/lote/detalhe/150188",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=HYPERLINK("https://leilaoonline.com.br/lote/detalhe/150185", "646")</f>
      </c>
      <c r="B22" s="4" t="s">
        <f>=HYPERLINK("https://leilaoonline.com.br/lote/detalhe/150185",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=HYPERLINK("https://leilaoonline.com.br/lote/detalhe/149671", "783")</f>
      </c>
      <c r="B23" s="4" t="s">
        <f>=HYPERLINK("https://leilaoonline.com.br/lote/detalhe/149671",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=HYPERLINK("https://leilaoonline.com.br/lote/detalhe/149672", "784")</f>
      </c>
      <c r="B24" s="4" t="s">
        <f>=HYPERLINK("https://leilaoonline.com.br/lote/detalhe/149672", " 265642-6- FIESTA 1.6 FLEX SEDAN, ANO 2014/2014, LOC. SÃO PAULO/SP  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24.100,00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=HYPERLINK("https://leilaoonline.com.br/lote/detalhe/149670", "785")</f>
      </c>
      <c r="B25" s="4" t="s">
        <f>=HYPERLINK("https://leilaoonline.com.br/lote/detalhe/149670", " 272488-0- COBALT 1.8 LTZ CHEVROLET, ANO 2014/2015, LOC. SÃO PAULO/SP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32.850,00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=HYPERLINK("https://leilaoonline.com.br/lote/detalhe/149686", "787")</f>
      </c>
      <c r="B26" s="4" t="s">
        <f>=HYPERLINK("https://leilaoonline.com.br/lote/detalhe/149686",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=HYPERLINK("https://leilaoonline.com.br/lote/detalhe/149680", "788")</f>
      </c>
      <c r="B27" s="4" t="s">
        <f>=HYPERLINK("https://leilaoonline.com.br/lote/detalhe/149680",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=HYPERLINK("https://leilaoonline.com.br/lote/detalhe/149676", "789")</f>
      </c>
      <c r="B28" s="4" t="s">
        <f>=HYPERLINK("https://leilaoonline.com.br/lote/detalhe/149676",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=HYPERLINK("https://leilaoonline.com.br/lote/detalhe/149682", "790")</f>
      </c>
      <c r="B29" s="4" t="s">
        <f>=HYPERLINK("https://leilaoonline.com.br/lote/detalhe/149682",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=HYPERLINK("https://leilaoonline.com.br/lote/detalhe/149679", "793")</f>
      </c>
      <c r="B30" s="4" t="s">
        <f>=HYPERLINK("https://leilaoonline.com.br/lote/detalhe/149679", "  277924-2-AZERA 3.0 HYUNDAI GASOLINA, ANO 2014/2015, LOC. SÃO PAULO/SP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=HYPERLINK("https://leilaoonline.com.br/lote/detalhe/150181", "795")</f>
      </c>
      <c r="B31" s="4" t="s">
        <f>=HYPERLINK("https://leilaoonline.com.br/lote/detalhe/150181", "14 POLTRONA GIRATÓRIA GIROFLEX COM BRAÇO F8L76S6W01 -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=HYPERLINK("https://leilaoonline.com.br/lote/detalhe/150182", "796")</f>
      </c>
      <c r="B32" s="4" t="s">
        <f>=HYPERLINK("https://leilaoonline.com.br/lote/detalhe/150182", "16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=HYPERLINK("https://leilaoonline.com.br/lote/detalhe/150183", "797")</f>
      </c>
      <c r="B33" s="4" t="s">
        <f>=HYPERLINK("https://leilaoonline.com.br/lote/detalhe/150183", "17 POLTRONA GIRATÓRIA GIROFLEX COM BRAÇO F8L76S6W01 - LOC: SÃO PAULO/SP")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2.210,00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=HYPERLINK("https://leilaoonline.com.br/lote/detalhe/149684", "840")</f>
      </c>
      <c r="B34" s="4" t="s">
        <f>=HYPERLINK("https://leilaoonline.com.br/lote/detalhe/149684", " 292427-7- ETIOS 1.5 XS SEDAN, ANO 2016/2017, LOC. SÃO PAULO/SP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=HYPERLINK("https://leilaoonline.com.br/lote/detalhe/149677", "841")</f>
      </c>
      <c r="B35" s="4" t="s">
        <f>=HYPERLINK("https://leilaoonline.com.br/lote/detalhe/149677", " 292431-5- ETIOS 1.5 XS SEDAN, ANO 2016/2017, LOC. SÃO PAULO/SP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=HYPERLINK("https://leilaoonline.com.br/lote/detalhe/149685", "842")</f>
      </c>
      <c r="B36" s="4" t="s">
        <f>=HYPERLINK("https://leilaoonline.com.br/lote/detalhe/149685", " 292428-5- ETIOS 1.5 XS SEDAN, ANO 2016/2017, LOC. SÃO PAULO/SP    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=HYPERLINK("https://leilaoonline.com.br/lote/detalhe/149678", "843")</f>
      </c>
      <c r="B37" s="4" t="s">
        <f>=HYPERLINK("https://leilaoonline.com.br/lote/detalhe/149678", " 293249-1- ETIOS 1.5 XS SEDAN, ANO 2016/2017,LOC. SÃO PAULO/SP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=HYPERLINK("https://leilaoonline.com.br/lote/detalhe/149681", "845")</f>
      </c>
      <c r="B38" s="4" t="s">
        <f>=HYPERLINK("https://leilaoonline.com.br/lote/detalhe/149681", " 292429-3- ETIOS 1.5 XS SEDAN, ANO 2016/2017, LOC. SÃO PAULO/SP          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=HYPERLINK("https://leilaoonline.com.br/lote/detalhe/149683", "846")</f>
      </c>
      <c r="B39" s="4" t="s">
        <f>=HYPERLINK("https://leilaoonline.com.br/lote/detalhe/149683", " 292432-3-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=HYPERLINK("https://leilaoonline.com.br/lote/detalhe/150187", "2052")</f>
      </c>
      <c r="B40" s="4" t="s">
        <f>=HYPERLINK("https://leilaoonline.com.br/lote/detalhe/150187", " 10 POLTRONAS GIRATORIAS GIROFLEX.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=HYPERLINK("https://leilaoonline.com.br/lote/detalhe/150180", "2053")</f>
      </c>
      <c r="B41" s="4" t="s">
        <f>=HYPERLINK("https://leilaoonline.com.br/lote/detalhe/150180", " 12 POLTRONAS GIRATORIAS GIROFLEX.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=HYPERLINK("https://leilaoonline.com.br/lote/detalhe/150179", "2058")</f>
      </c>
      <c r="B42" s="4" t="s">
        <f>=HYPERLINK("https://leilaoonline.com.br/lote/detalhe/150179", " 20 POLTRONAS GIRATORIAS GIROFLEX.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=HYPERLINK("https://leilaoonline.com.br/lote/detalhe/150176", "2059")</f>
      </c>
      <c r="B43" s="4" t="s">
        <f>=HYPERLINK("https://leilaoonline.com.br/lote/detalhe/150176", " 20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=HYPERLINK("https://leilaoonline.com.br/lote/detalhe/150177", "2060")</f>
      </c>
      <c r="B44" s="4" t="s">
        <f>=HYPERLINK("https://leilaoonline.com.br/lote/detalhe/150177", " 20 POLTRONAS GIRATORIAS GIROFLEX.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=HYPERLINK("https://leilaoonline.com.br/lote/detalhe/150175", "2061")</f>
      </c>
      <c r="B45" s="4" t="s">
        <f>=HYPERLINK("https://leilaoonline.com.br/lote/detalhe/150175", " 21 POLTRONAS GIRATORIAS GIROFLEX.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=HYPERLINK("https://leilaoonline.com.br/lote/detalhe/149687", "2074")</f>
      </c>
      <c r="B46" s="4" t="s">
        <f>=HYPERLINK("https://leilaoonline.com.br/lote/detalhe/149687", " 293248-2- ETIOS 1.5 XS SEDAN, ANO 2016/2017, LOC. SÃO PAULO/SP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=HYPERLINK("https://leilaoonline.com.br/lote/detalhe/150178", "4181")</f>
      </c>
      <c r="B47" s="4" t="s">
        <f>=HYPERLINK("https://leilaoonline.com.br/lote/detalhe/150178", " 15 POLTRONAS GIRATORIAS GIROFLEX.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=HYPERLINK("https://leilaoonline.com.br/lote/detalhe/150522", "4184")</f>
      </c>
      <c r="B48" s="4" t="s">
        <f>=HYPERLINK("https://leilaoonline.com.br/lote/detalhe/150522", "APARELHO P/EXER. CADEIRA EXTENSORA JOHNSON, FCBM: 204821-3. - LOC. SÃO PAULO/SP 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=HYPERLINK("https://leilaoonline.com.br/lote/detalhe/150459", "17398")</f>
      </c>
      <c r="B49" s="4" t="s">
        <f>=HYPERLINK("https://leilaoonline.com.br/lote/detalhe/150459", "02 SENSORES, 01 TELA , 01 APPLIANCE, 01 WEBCAM, 01 RACK DUPLO, ( OBS. VEJA ABAIXO ESPECIFICAÇÕES DO LOTE) , LOC. SÃO PAULO/SP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=HYPERLINK("https://leilaoonline.com.br/lote/detalhe/150465", "17399")</f>
      </c>
      <c r="B50" s="4" t="s">
        <f>=HYPERLINK("https://leilaoonline.com.br/lote/detalhe/150465", "CILINDRO DE MESA G.PANIZ CL-300SL, LOC. SÃO PAULO/ 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=HYPERLINK("https://leilaoonline.com.br/lote/detalhe/149742", "17400")</f>
      </c>
      <c r="B51" s="4" t="s">
        <f>=HYPERLINK("https://leilaoonline.com.br/lote/detalhe/149742", " BICICLETA ERGOMETRICA JOHNSON C8000, FCBM: 204564-8. - LOC. SÃO PAULO/SP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1.930,00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=HYPERLINK("https://leilaoonline.com.br/lote/detalhe/149727", "17401")</f>
      </c>
      <c r="B52" s="4" t="s">
        <f>=HYPERLINK("https://leilaoonline.com.br/lote/detalhe/149727", " BICICLETA ERGOMETRICA JOHNSON C8000, FCBM: 204548-6. - LOC. SÃO PAULO/SP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1.880,00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=HYPERLINK("https://leilaoonline.com.br/lote/detalhe/149705", "17402")</f>
      </c>
      <c r="B53" s="4" t="s">
        <f>=HYPERLINK("https://leilaoonline.com.br/lote/detalhe/149705", " BICICLETA ERGOMETRICA JOHNSON C8000, FCBM: 204547-8. - LOC. SÃO PAULO/SP 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1.830,00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=HYPERLINK("https://leilaoonline.com.br/lote/detalhe/149731", "17403")</f>
      </c>
      <c r="B54" s="4" t="s">
        <f>=HYPERLINK("https://leilaoonline.com.br/lote/detalhe/149731", " BICICLETA ERGOMETRICA JOHNSON C8000, FCBM: 204558-3. - LOC. SÃO PAULO/SP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1.830,00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=HYPERLINK("https://leilaoonline.com.br/lote/detalhe/149713", "17404")</f>
      </c>
      <c r="B55" s="4" t="s">
        <f>=HYPERLINK("https://leilaoonline.com.br/lote/detalhe/149713", " BICICLETA ERGOMETRICA JOHNSON C8000, FCBM: 204550-8. - LOC. SÃO PAULO/SP 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=HYPERLINK("https://leilaoonline.com.br/lote/detalhe/149733", "17405")</f>
      </c>
      <c r="B56" s="4" t="s">
        <f>=HYPERLINK("https://leilaoonline.com.br/lote/detalhe/149733", " BICICLETA ERGOMETRICA JOHNSON C8000, FCBM: 204557-5. - LOC. SÃO PAULO/SP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2.080,00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=HYPERLINK("https://leilaoonline.com.br/lote/detalhe/149716", "17406")</f>
      </c>
      <c r="B57" s="4" t="s">
        <f>=HYPERLINK("https://leilaoonline.com.br/lote/detalhe/149716", " BICICLETA ERGOMETRICA JOHNSON C8000, FCBM: 204555-9. - LOC. SÃO PAULO/SP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1.830,00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=HYPERLINK("https://leilaoonline.com.br/lote/detalhe/149729", "17407")</f>
      </c>
      <c r="B58" s="4" t="s">
        <f>=HYPERLINK("https://leilaoonline.com.br/lote/detalhe/149729", " BICICLETA ERGOMETRICA JOHNSON C8000, FCBM: 204759-4. - LOC. SÃO PAULO/SP 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1.930,00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=HYPERLINK("https://leilaoonline.com.br/lote/detalhe/149741", "17408")</f>
      </c>
      <c r="B59" s="4" t="s">
        <f>=HYPERLINK("https://leilaoonline.com.br/lote/detalhe/149741", " BICICLETA ERGOMETRICA JOHNSON C8000, FCBM: 204563-0. - LOC. SÃO PAULO/SP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2.030,00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=HYPERLINK("https://leilaoonline.com.br/lote/detalhe/149709", "17409")</f>
      </c>
      <c r="B60" s="4" t="s">
        <f>=HYPERLINK("https://leilaoonline.com.br/lote/detalhe/149709", " BICICLETA ERGOMETRICA JOHNSON C8000, FCBM: 204554-1. - LOC. SÃO PAULO/SP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2.030,00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=HYPERLINK("https://leilaoonline.com.br/lote/detalhe/149708", "17410")</f>
      </c>
      <c r="B61" s="4" t="s">
        <f>=HYPERLINK("https://leilaoonline.com.br/lote/detalhe/149708", " BICICLETA ERGOMETRICA JOHNSON C8000, FCBM: 204549-4. - LOC. SÃO PAULO/SP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1.980,00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=HYPERLINK("https://leilaoonline.com.br/lote/detalhe/149710", "17411")</f>
      </c>
      <c r="B62" s="4" t="s">
        <f>=HYPERLINK("https://leilaoonline.com.br/lote/detalhe/149710", " BICICLETA ERGOMETRICA JOHNSON C8000, FCBM: 204553-2. - LOC. SÃO PAULO/SP ")</f>
      </c>
      <c r="C62" s="4" t="inlineStr">
        <is>
          <t>Vendido</t>
        </is>
      </c>
      <c r="D62" s="4" t="inlineStr">
        <is>
          <t>7</t>
        </is>
      </c>
      <c r="E62" s="5" t="inlineStr">
        <is>
          <t>2.030,00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=HYPERLINK("https://leilaoonline.com.br/lote/detalhe/149720", "17412")</f>
      </c>
      <c r="B63" s="4" t="s">
        <f>=HYPERLINK("https://leilaoonline.com.br/lote/detalhe/149720", " BICICLETA ERGOMETRICA JOHNSON C8000, FCBM: 204552-4. - LOC. SÃO PAULO/SP 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2.130,00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=HYPERLINK("https://leilaoonline.com.br/lote/detalhe/149704", "17413")</f>
      </c>
      <c r="B64" s="4" t="s">
        <f>=HYPERLINK("https://leilaoonline.com.br/lote/detalhe/149704", " BICICLETA ERGOMETRICA JOHNSON C8000, FCBM: 204758-6. - LOC. SÃO PAULO/SP 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1.930,00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=HYPERLINK("https://leilaoonline.com.br/lote/detalhe/149702", "17414")</f>
      </c>
      <c r="B65" s="4" t="s">
        <f>=HYPERLINK("https://leilaoonline.com.br/lote/detalhe/149702", " BICICLETA ERGOMETRICA JOHNSON C8000, FCBM: 204551-6. - LOC. SÃO PAULO/SP ")</f>
      </c>
      <c r="C65" s="4" t="inlineStr">
        <is>
          <t>Vendido</t>
        </is>
      </c>
      <c r="D65" s="4" t="inlineStr">
        <is>
          <t>8</t>
        </is>
      </c>
      <c r="E65" s="5" t="inlineStr">
        <is>
          <t>2.180,00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=HYPERLINK("https://leilaoonline.com.br/lote/detalhe/149734", "17415")</f>
      </c>
      <c r="B66" s="4" t="s">
        <f>=HYPERLINK("https://leilaoonline.com.br/lote/detalhe/149734", " BICICLETA ERGOMETRICA JOHNSON C8000, FCBM: 204562-1. - LOC. SÃO PAULO/SP 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2.130,00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=HYPERLINK("https://leilaoonline.com.br/lote/detalhe/149698", "17416")</f>
      </c>
      <c r="B67" s="4" t="s">
        <f>=HYPERLINK("https://leilaoonline.com.br/lote/detalhe/149698", " BICICLETA ERGOMETRICA JOHNSON C8000, FCBM: 204559-1. - LOC. SÃO PAULO/SP 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2.130,00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=HYPERLINK("https://leilaoonline.com.br/lote/detalhe/149693", "17417")</f>
      </c>
      <c r="B68" s="4" t="s">
        <f>=HYPERLINK("https://leilaoonline.com.br/lote/detalhe/149693", " BICICLETA ERGOMETRICA JOHNSON C8000, FCBM: 204556-7. - LOC. SÃO PAULO/SP ")</f>
      </c>
      <c r="C68" s="4" t="inlineStr">
        <is>
          <t>Vendido</t>
        </is>
      </c>
      <c r="D68" s="4" t="inlineStr">
        <is>
          <t>7</t>
        </is>
      </c>
      <c r="E68" s="5" t="inlineStr">
        <is>
          <t>2.030,00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=HYPERLINK("https://leilaoonline.com.br/lote/detalhe/149736", "17418")</f>
      </c>
      <c r="B69" s="4" t="s">
        <f>=HYPERLINK("https://leilaoonline.com.br/lote/detalhe/149736", " BICICLETA ERGOMETRICA JOHNSON C8000, FCBM: 204560-5. - LOC. SÃO PAULO/SP ")</f>
      </c>
      <c r="C69" s="4" t="inlineStr">
        <is>
          <t>Vendido</t>
        </is>
      </c>
      <c r="D69" s="4" t="inlineStr">
        <is>
          <t>7</t>
        </is>
      </c>
      <c r="E69" s="5" t="inlineStr">
        <is>
          <t>2.030,00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=HYPERLINK("https://leilaoonline.com.br/lote/detalhe/149735", "17419")</f>
      </c>
      <c r="B70" s="4" t="s">
        <f>=HYPERLINK("https://leilaoonline.com.br/lote/detalhe/149735", " BICICLETA ERGOMETRICA JOHNSON C8000, FCBM: 204561-3. - LOC. SÃO PAULO/SP ")</f>
      </c>
      <c r="C70" s="4" t="inlineStr">
        <is>
          <t>Vendido</t>
        </is>
      </c>
      <c r="D70" s="4" t="inlineStr">
        <is>
          <t>8</t>
        </is>
      </c>
      <c r="E70" s="5" t="inlineStr">
        <is>
          <t>2.130,00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=HYPERLINK("https://leilaoonline.com.br/lote/detalhe/149696", "17420")</f>
      </c>
      <c r="B71" s="4" t="s">
        <f>=HYPERLINK("https://leilaoonline.com.br/lote/detalhe/149696", " BICICLETA INDOOR JOHNSON P8000, FCBM: 265696-5 . - LOC. SÃO PAULO/SP                   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1.960,00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=HYPERLINK("https://leilaoonline.com.br/lote/detalhe/149715", "17421")</f>
      </c>
      <c r="B72" s="4" t="s">
        <f>=HYPERLINK("https://leilaoonline.com.br/lote/detalhe/149715", " BICICLETA INDOOR JOHNSON P8000, FCBM: 265692-2. - LOC. SÃO PAULO/SP                   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1.860,00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=HYPERLINK("https://leilaoonline.com.br/lote/detalhe/149697", "17422")</f>
      </c>
      <c r="B73" s="4" t="s">
        <f>=HYPERLINK("https://leilaoonline.com.br/lote/detalhe/149697", " BICICLETA INDOOR JOHNSON P8000, FCBM:  265697-3 . - LOC. SÃO PAULO/SP                    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1.860,00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=HYPERLINK("https://leilaoonline.com.br/lote/detalhe/149701", "17423")</f>
      </c>
      <c r="B74" s="4" t="s">
        <f>=HYPERLINK("https://leilaoonline.com.br/lote/detalhe/149701", " BICICLETA INDOOR JOHNSON P8000, FCBM: 265691-4. - LOC. SÃO PAULO/SP                  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1.710,00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=HYPERLINK("https://leilaoonline.com.br/lote/detalhe/149740", "17424")</f>
      </c>
      <c r="B75" s="4" t="s">
        <f>=HYPERLINK("https://leilaoonline.com.br/lote/detalhe/149740", " BICICLETA INDOOR JOHNSON P8000, FCBM: 265695-7. - LOC. SÃO PAULO/SP                    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1.760,00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=HYPERLINK("https://leilaoonline.com.br/lote/detalhe/149699", "17425")</f>
      </c>
      <c r="B76" s="4" t="s">
        <f>=HYPERLINK("https://leilaoonline.com.br/lote/detalhe/149699", " BICICLETA INDOOR JOHNSON P8000, FCBM: 265690-6. - LOC. SÃO PAULO/SP                   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1.660,00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=HYPERLINK("https://leilaoonline.com.br/lote/detalhe/149706", "17426")</f>
      </c>
      <c r="B77" s="4" t="s">
        <f>=HYPERLINK("https://leilaoonline.com.br/lote/detalhe/149706", " BICICLETA INDOOR JOHNSON P8000, FCBM: 265699-0. - LOC. SÃO PAULO/SP                   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1.660,00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=HYPERLINK("https://leilaoonline.com.br/lote/detalhe/149703", "17427")</f>
      </c>
      <c r="B78" s="4" t="s">
        <f>=HYPERLINK("https://leilaoonline.com.br/lote/detalhe/149703", " BICICLETA INDOOR JOHNSON P8000, FCBM:265698-1 . - LOC. SÃO PAULO/SP                   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1.560,00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=HYPERLINK("https://leilaoonline.com.br/lote/detalhe/149700", "17428")</f>
      </c>
      <c r="B79" s="4" t="s">
        <f>=HYPERLINK("https://leilaoonline.com.br/lote/detalhe/149700", " BICICLETA INDOOR JOHNSON P8000, FCBM: 265693-1. - LOC. SÃO PAULO/SP                   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1.660,00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=HYPERLINK("https://leilaoonline.com.br/lote/detalhe/149737", "17429")</f>
      </c>
      <c r="B80" s="4" t="s">
        <f>=HYPERLINK("https://leilaoonline.com.br/lote/detalhe/149737", " BICICLETA INDOOR JOHNSON P8000, FCBM: 265689-2. - LOC. SÃO PAULO/SP                   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1.660,00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=HYPERLINK("https://leilaoonline.com.br/lote/detalhe/149695", "17430")</f>
      </c>
      <c r="B81" s="4" t="s">
        <f>=HYPERLINK("https://leilaoonline.com.br/lote/detalhe/149695", " BICICLETA INDOOR JOHNSON P8000, FCBM: 265694-9. - LOC. SÃO PAULO/SP                   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1.660,00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=HYPERLINK("https://leilaoonline.com.br/lote/detalhe/149739", "17432")</f>
      </c>
      <c r="B82" s="4" t="s">
        <f>=HYPERLINK("https://leilaoonline.com.br/lote/detalhe/149739", " ESTEIRA ERGOMETRICA LIFE FITNESS 95TI, FCBM: 204537-1. - LOC. SÃO PAULO/SP       ")</f>
      </c>
      <c r="C82" s="4" t="inlineStr">
        <is>
          <t>Vendido</t>
        </is>
      </c>
      <c r="D82" s="4" t="inlineStr">
        <is>
          <t>18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=HYPERLINK("https://leilaoonline.com.br/lote/detalhe/149691", "17433")</f>
      </c>
      <c r="B83" s="4" t="s">
        <f>=HYPERLINK("https://leilaoonline.com.br/lote/detalhe/149691", " ESTEIRA ERGOMETRICA LIFE FITNESS 95TI, FCBM: 204530-3. - LOC. SÃO PAULO/SP       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=HYPERLINK("https://leilaoonline.com.br/lote/detalhe/149718", "17434")</f>
      </c>
      <c r="B84" s="4" t="s">
        <f>=HYPERLINK("https://leilaoonline.com.br/lote/detalhe/149718", " ESTEIRA ERGOMETRICA LIFE FITNESS 95TI, FCBM: 204531-1. - LOC. SÃO PAULO/SP       ")</f>
      </c>
      <c r="C84" s="4" t="inlineStr">
        <is>
          <t>Vendido</t>
        </is>
      </c>
      <c r="D84" s="4" t="inlineStr">
        <is>
          <t>14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=HYPERLINK("https://leilaoonline.com.br/lote/detalhe/149712", "17435")</f>
      </c>
      <c r="B85" s="4" t="s">
        <f>=HYPERLINK("https://leilaoonline.com.br/lote/detalhe/149712", " ESTEIRA ERGOMETRICA LIFE FITNESS 95TI, FCBM: 204536-2. - LOC. SÃO PAULO/SP      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5.000,00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=HYPERLINK("https://leilaoonline.com.br/lote/detalhe/149707", "17436")</f>
      </c>
      <c r="B86" s="4" t="s">
        <f>=HYPERLINK("https://leilaoonline.com.br/lote/detalhe/149707", " ESTEIRA ERGOMETRICA LIFE FITNESS 95TI, FCBM: 204533-8. - LOC. SÃO PAULO/SP       ")</f>
      </c>
      <c r="C86" s="4" t="inlineStr">
        <is>
          <t>Vendido</t>
        </is>
      </c>
      <c r="D86" s="4" t="inlineStr">
        <is>
          <t>11</t>
        </is>
      </c>
      <c r="E86" s="5" t="inlineStr">
        <is>
          <t>5.050,00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=HYPERLINK("https://leilaoonline.com.br/lote/detalhe/149721", "17437")</f>
      </c>
      <c r="B87" s="4" t="s">
        <f>=HYPERLINK("https://leilaoonline.com.br/lote/detalhe/149721", " ESTEIRA ERGOMETRICA LIFE FITNESS 95TI, FCBM: 204535-4. - LOC. SÃO PAULO/SP      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6.100,00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=HYPERLINK("https://leilaoonline.com.br/lote/detalhe/149730", "17438")</f>
      </c>
      <c r="B88" s="4" t="s">
        <f>=HYPERLINK("https://leilaoonline.com.br/lote/detalhe/149730", " ESTEIRA ERGOMETRICA LIFE FITNESS 95TI, FCBM: 204538-9. - LOC. SÃO PAULO/SP       ")</f>
      </c>
      <c r="C88" s="4" t="inlineStr">
        <is>
          <t>Vendido</t>
        </is>
      </c>
      <c r="D88" s="4" t="inlineStr">
        <is>
          <t>21</t>
        </is>
      </c>
      <c r="E88" s="5" t="inlineStr">
        <is>
          <t>6.550,00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=HYPERLINK("https://leilaoonline.com.br/lote/detalhe/149722", "17439")</f>
      </c>
      <c r="B89" s="4" t="s">
        <f>=HYPERLINK("https://leilaoonline.com.br/lote/detalhe/149722", " ESTEIRA ERGOMETRICA LIFE FITNESS 95TI, FCBM: 204539-7. - LOC. SÃO PAULO/SP       ")</f>
      </c>
      <c r="C89" s="4" t="inlineStr">
        <is>
          <t>Não vendido</t>
        </is>
      </c>
      <c r="D89" s="4" t="inlineStr">
        <is>
          <t>23</t>
        </is>
      </c>
      <c r="E89" s="5" t="inlineStr">
        <is>
          <t>6.850,00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=HYPERLINK("https://leilaoonline.com.br/lote/detalhe/149717", "17440")</f>
      </c>
      <c r="B90" s="4" t="s">
        <f>=HYPERLINK("https://leilaoonline.com.br/lote/detalhe/149717", " ESTEIRA ERGOMETRICA LIFE FITNESS 95TI, FCBM: 204532-0. - LOC. SÃO PAULO/SP      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6.550,00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=HYPERLINK("https://leilaoonline.com.br/lote/detalhe/149694", "17441")</f>
      </c>
      <c r="B91" s="4" t="s">
        <f>=HYPERLINK("https://leilaoonline.com.br/lote/detalhe/149694", " ESTEIRA ERGOMETRICA LIFE FITNESS 95TI, FCBM: 204534-6. - LOC. SÃO PAULO/SP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6.450,00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=HYPERLINK("https://leilaoonline.com.br/lote/detalhe/149728", "17442")</f>
      </c>
      <c r="B92" s="4" t="s">
        <f>=HYPERLINK("https://leilaoonline.com.br/lote/detalhe/149728", " APARELHO P/EX ELIPTICO LIFE FITNESS 95XI, FCBM: 204543-5. - LOC. SÃO PAULO/SP            ")</f>
      </c>
      <c r="C92" s="4" t="inlineStr">
        <is>
          <t>Vendido</t>
        </is>
      </c>
      <c r="D92" s="4" t="inlineStr">
        <is>
          <t>9</t>
        </is>
      </c>
      <c r="E92" s="5" t="inlineStr">
        <is>
          <t>3.150,00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=HYPERLINK("https://leilaoonline.com.br/lote/detalhe/149723", "17443")</f>
      </c>
      <c r="B93" s="4" t="s">
        <f>=HYPERLINK("https://leilaoonline.com.br/lote/detalhe/149723", " APARELHO P/EX ELIPTICO LIFE FITNESS 95XI, FCBM:  204540-1 . - LOC. SÃO PAULO/SP           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=HYPERLINK("https://leilaoonline.com.br/lote/detalhe/149725", "17444")</f>
      </c>
      <c r="B94" s="4" t="s">
        <f>=HYPERLINK("https://leilaoonline.com.br/lote/detalhe/149725", " APARELHO P/EX ELIPTICO LIFE FITNESS 95XI, FCBM: 204541-9. - LOC. SÃO PAULO/SP           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3.450,00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=HYPERLINK("https://leilaoonline.com.br/lote/detalhe/149732", "17445")</f>
      </c>
      <c r="B95" s="4" t="s">
        <f>=HYPERLINK("https://leilaoonline.com.br/lote/detalhe/149732", " APARELHO P/EX ELIPTICO LIFE FITNESS 95XI, FCBM: 204542-7. - LOC. SÃO PAULO/SP            ")</f>
      </c>
      <c r="C95" s="4" t="inlineStr">
        <is>
          <t>Vendido</t>
        </is>
      </c>
      <c r="D95" s="4" t="inlineStr">
        <is>
          <t>22</t>
        </is>
      </c>
      <c r="E95" s="5" t="inlineStr">
        <is>
          <t>4.350,00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=HYPERLINK("https://leilaoonline.com.br/lote/detalhe/149745", "17446")</f>
      </c>
      <c r="B96" s="4" t="s">
        <f>=HYPERLINK("https://leilaoonline.com.br/lote/detalhe/149745", "APARELHO P/EXER.SEATED LEG PRESS JOHNSON, FCBM: 204762-4. - LOC. SÃO PAULO/SP ")</f>
      </c>
      <c r="C96" s="4" t="inlineStr">
        <is>
          <t>Vendido</t>
        </is>
      </c>
      <c r="D96" s="4" t="inlineStr">
        <is>
          <t>50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=HYPERLINK("https://leilaoonline.com.br/lote/detalhe/149719", "17447")</f>
      </c>
      <c r="B97" s="4" t="s">
        <f>=HYPERLINK("https://leilaoonline.com.br/lote/detalhe/149719", " APARELHO P/EXEC.CADEIRA FLEXORA JOHNSON, FCBM: 204820-5. - LOC. SÃO PAULO/SP       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5.050,00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=HYPERLINK("https://leilaoonline.com.br/lote/detalhe/149711", "17448")</f>
      </c>
      <c r="B98" s="4" t="s">
        <f>=HYPERLINK("https://leilaoonline.com.br/lote/detalhe/149711", " BANCO SUPINO SENTADO HAMMER MTSCP, FCBM:  204529-0 . - LOC. SÃO PAULO/SP         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14.550,00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=HYPERLINK("https://leilaoonline.com.br/lote/detalhe/149738", "17449")</f>
      </c>
      <c r="B99" s="4" t="s">
        <f>=HYPERLINK("https://leilaoonline.com.br/lote/detalhe/149738", " APARELHO P/EX REMADA LIFE FITNESS CMRW, FCBM: 204546-0. - LOC. SÃO PAULO/SP           ")</f>
      </c>
      <c r="C99" s="4" t="inlineStr">
        <is>
          <t>Vendido</t>
        </is>
      </c>
      <c r="D99" s="4" t="inlineStr">
        <is>
          <t>35</t>
        </is>
      </c>
      <c r="E99" s="5" t="inlineStr">
        <is>
          <t>9.050,00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=HYPERLINK("https://leilaoonline.com.br/lote/detalhe/149726", "17451")</f>
      </c>
      <c r="B100" s="4" t="s">
        <f>=HYPERLINK("https://leilaoonline.com.br/lote/detalhe/149726", " APARELHO P/EXERC.ROTATORIOS LIFE GBJ, FCBM: 205693-3. - LOC. SÃO PAULO/SP   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1.770,00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=HYPERLINK("https://leilaoonline.com.br/lote/detalhe/149714", "17452")</f>
      </c>
      <c r="B101" s="4" t="s">
        <f>=HYPERLINK("https://leilaoonline.com.br/lote/detalhe/149714", " APARELHO P/EXERC.ELEV-INVER LIFE GBCT, FCBM: 205695-0. - LOC. SÃO PAULO/SP           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=HYPERLINK("https://leilaoonline.com.br/lote/detalhe/149743", "17453")</f>
      </c>
      <c r="B102" s="4" t="s">
        <f>=HYPERLINK("https://leilaoonline.com.br/lote/detalhe/149743", " APARELHO P/EXERC.ELEV-INVER LIFE GBCI, FCBM: 205694-1. - LOC. SÃO PAULO/SP                  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1.890,00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=HYPERLINK("https://leilaoonline.com.br/lote/detalhe/149692", "17455")</f>
      </c>
      <c r="B103" s="4" t="s">
        <f>=HYPERLINK("https://leilaoonline.com.br/lote/detalhe/149692", " APARELHO P/EXEC.CADEIRA ABDUTORA MATRIX, FCBM: 204761-6 . - LOC. SÃO PAULO/SP             ")</f>
      </c>
      <c r="C103" s="4" t="inlineStr">
        <is>
          <t>Vendido</t>
        </is>
      </c>
      <c r="D103" s="4" t="inlineStr">
        <is>
          <t>54</t>
        </is>
      </c>
      <c r="E103" s="5" t="inlineStr">
        <is>
          <t>9.800,00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=HYPERLINK("https://leilaoonline.com.br/lote/detalhe/149724", "17456")</f>
      </c>
      <c r="B104" s="4" t="s">
        <f>=HYPERLINK("https://leilaoonline.com.br/lote/detalhe/149724", " APARELHO P/EXE.CADEIRA ADUTORA MATRIX, FCBM: 204760-8 . - LOC. SÃO PAULO/SP             ")</f>
      </c>
      <c r="C104" s="4" t="inlineStr">
        <is>
          <t>Vendido</t>
        </is>
      </c>
      <c r="D104" s="4" t="inlineStr">
        <is>
          <t>55</t>
        </is>
      </c>
      <c r="E104" s="5" t="inlineStr">
        <is>
          <t>9.900,00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=HYPERLINK("https://leilaoonline.com.br/lote/detalhe/150428", "18000")</f>
      </c>
      <c r="B105" s="4" t="s">
        <f>=HYPERLINK("https://leilaoonline.com.br/lote/detalhe/150428", "05 MONITORES CRISTAL LIQUIDO 18.5" AOC 940SWA , LOC. SÃO PAULO/SP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375,78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=HYPERLINK("https://leilaoonline.com.br/lote/detalhe/150429", "18001")</f>
      </c>
      <c r="B106" s="4" t="s">
        <f>=HYPERLINK("https://leilaoonline.com.br/lote/detalhe/150429", "05 MONITORES CRISTAL LIQUIDO 18.5" AOC 940SWA , LOC. SÃO PAULO/SP 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378,75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=HYPERLINK("https://leilaoonline.com.br/lote/detalhe/150430", "18002")</f>
      </c>
      <c r="B107" s="4" t="s">
        <f>=HYPERLINK("https://leilaoonline.com.br/lote/detalhe/150430", "05 MICROCOMPUTADORES DELL CORE I7 7010 3.4GHZ, LOC. SÃO PAULO/SP")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3.017,50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=HYPERLINK("https://leilaoonline.com.br/lote/detalhe/150431", "18003")</f>
      </c>
      <c r="B108" s="4" t="s">
        <f>=HYPERLINK("https://leilaoonline.com.br/lote/detalhe/150431", "05 MICROCOMPUTADORES DELL CORE I7 7010 3.4GHZ, LOC. SÃO PAULO/SP")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=HYPERLINK("https://leilaoonline.com.br/lote/detalhe/150432", "18004")</f>
      </c>
      <c r="B109" s="4" t="s">
        <f>=HYPERLINK("https://leilaoonline.com.br/lote/detalhe/150432", "05 MICROCOMPUTADORES DELL CORE I7 7010 3.4GHZ, LOC. SÃO PAULO/SP")</f>
      </c>
      <c r="C109" s="4" t="inlineStr">
        <is>
          <t>Vendido</t>
        </is>
      </c>
      <c r="D109" s="4" t="inlineStr">
        <is>
          <t>16</t>
        </is>
      </c>
      <c r="E109" s="5" t="inlineStr">
        <is>
          <t>2.867,50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=HYPERLINK("https://leilaoonline.com.br/lote/detalhe/150433", "18005")</f>
      </c>
      <c r="B110" s="4" t="s">
        <f>=HYPERLINK("https://leilaoonline.com.br/lote/detalhe/150433", "04 MICROCOMPUTADORES DELL CORE I7 7010 3.4GHZ, LOC. SÃO PAULO/SP")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2.594,00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=HYPERLINK("https://leilaoonline.com.br/lote/detalhe/150434", "18006")</f>
      </c>
      <c r="B111" s="4" t="s">
        <f>=HYPERLINK("https://leilaoonline.com.br/lote/detalhe/150434", "10 LEITORES COMPEX OMNIDIRECIONAL Z-6010, LOC.SÃO PAULO/SP   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214,50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=HYPERLINK("https://leilaoonline.com.br/lote/detalhe/150435", "18007")</f>
      </c>
      <c r="B112" s="4" t="s">
        <f>=HYPERLINK("https://leilaoonline.com.br/lote/detalhe/150435", "10 LEITORES COMPEX OMNIDIRECIONAL Z-6010, LOC. SÃO PAULO / SP        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214,50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=HYPERLINK("https://leilaoonline.com.br/lote/detalhe/150436", "18008")</f>
      </c>
      <c r="B113" s="4" t="s">
        <f>=HYPERLINK("https://leilaoonline.com.br/lote/detalhe/150436", "05 TERMINAIS DE CONSULTA GERTEC TC506 , SÃO PAULO / SP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447,25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=HYPERLINK("https://leilaoonline.com.br/lote/detalhe/150437", "18009")</f>
      </c>
      <c r="B114" s="4" t="s">
        <f>=HYPERLINK("https://leilaoonline.com.br/lote/detalhe/150437", "10 LEITORES OTICO COD BARRAS METROLOGICMK7180, LOC. SÃO PAULO/SP")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614,50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=HYPERLINK("https://leilaoonline.com.br/lote/detalhe/150438", "18010")</f>
      </c>
      <c r="B115" s="4" t="s">
        <f>=HYPERLINK("https://leilaoonline.com.br/lote/detalhe/150438", "10 LEITORES OTICO COD BARRAS METROLOGICMK7180, LOC. SÃO PAULO/SP")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614,50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=HYPERLINK("https://leilaoonline.com.br/lote/detalhe/150439", "18011")</f>
      </c>
      <c r="B116" s="4" t="s">
        <f>=HYPERLINK("https://leilaoonline.com.br/lote/detalhe/150439", "10 LEITORES OTICO COD BARRAS METROLOGICMK7180, LOC. SÃO PAULO/SP")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614,50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=HYPERLINK("https://leilaoonline.com.br/lote/detalhe/150440", "18012")</f>
      </c>
      <c r="B117" s="4" t="s">
        <f>=HYPERLINK("https://leilaoonline.com.br/lote/detalhe/150440", "10 LEITORES OTICO COD BARRAS METROLOGICMK7180, LOC. SÃO PAULO/SP")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714,50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=HYPERLINK("https://leilaoonline.com.br/lote/detalhe/150441", "18013")</f>
      </c>
      <c r="B118" s="4" t="s">
        <f>=HYPERLINK("https://leilaoonline.com.br/lote/detalhe/150441", "10 LEITORES OTICO COD BARRAS METROLOGICMK7180, LOC. SÃO PAULO/SP")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614,50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=HYPERLINK("https://leilaoonline.com.br/lote/detalhe/150442", "18014")</f>
      </c>
      <c r="B119" s="4" t="s">
        <f>=HYPERLINK("https://leilaoonline.com.br/lote/detalhe/150442", "10 LEITORES OTICO COD BARRAS METROLOGICMK7180, LOC. SÃO PAULO/SP")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614,50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=HYPERLINK("https://leilaoonline.com.br/lote/detalhe/150443", "18015")</f>
      </c>
      <c r="B120" s="4" t="s">
        <f>=HYPERLINK("https://leilaoonline.com.br/lote/detalhe/150443", "10 LEITORES OTICO COD BARRAS METROLOGICMK7180, LOC. SÃO PAULO/SP")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514,50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=HYPERLINK("https://leilaoonline.com.br/lote/detalhe/150444", "18016")</f>
      </c>
      <c r="B121" s="4" t="s">
        <f>=HYPERLINK("https://leilaoonline.com.br/lote/detalhe/150444", "08 LEITORES OTICO COD BARRAS METROLOGICMK7180, LOC. SÃO PAULO/SP")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471,60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=HYPERLINK("https://leilaoonline.com.br/lote/detalhe/150445", "18017")</f>
      </c>
      <c r="B122" s="4" t="s">
        <f>=HYPERLINK("https://leilaoonline.com.br/lote/detalhe/150445", "05 TERMINAIS DE CONSULTA GERTEC TC506 , LOC. SÃO PAULO / SP 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807,25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=HYPERLINK("https://leilaoonline.com.br/lote/detalhe/150446", "18018")</f>
      </c>
      <c r="B123" s="4" t="s">
        <f>=HYPERLINK("https://leilaoonline.com.br/lote/detalhe/150446", "05 TERMINAIS DE CONSULTA GERTEC TC506 , LOC. SÃO PAULO / SP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807,25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=HYPERLINK("https://leilaoonline.com.br/lote/detalhe/150447", "18019")</f>
      </c>
      <c r="B124" s="4" t="s">
        <f>=HYPERLINK("https://leilaoonline.com.br/lote/detalhe/150447", "05 TERMINAIS DE CONSULTA GERTEC TC506, LOC. SÃO PAULO / SP ")</f>
      </c>
      <c r="C124" s="4" t="inlineStr">
        <is>
          <t>Vendido</t>
        </is>
      </c>
      <c r="D124" s="4" t="inlineStr">
        <is>
          <t>13</t>
        </is>
      </c>
      <c r="E124" s="5" t="inlineStr">
        <is>
          <t>807,25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=HYPERLINK("https://leilaoonline.com.br/lote/detalhe/150448", "18020")</f>
      </c>
      <c r="B125" s="4" t="s">
        <f>=HYPERLINK("https://leilaoonline.com.br/lote/detalhe/150448", "05 TERMINAIS DE CONSULTA GERTEC TC506 , LOC. SÃO PAULO / SP 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757,25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=HYPERLINK("https://leilaoonline.com.br/lote/detalhe/150449", "18021")</f>
      </c>
      <c r="B126" s="4" t="s">
        <f>=HYPERLINK("https://leilaoonline.com.br/lote/detalhe/150449", "05 TERMINAIS DE CONSULTA GERTEC TC506 , LOC. SÃO PAULO / SP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807,25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=HYPERLINK("https://leilaoonline.com.br/lote/detalhe/150451", "18023")</f>
      </c>
      <c r="B127" s="4" t="s">
        <f>=HYPERLINK("https://leilaoonline.com.br/lote/detalhe/150451", "05 MICROCOMPUTADORES DELL CORE I5 2400 3.1GHZ,LOC. SÃO PAULO/ SP")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1.667,50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=HYPERLINK("https://leilaoonline.com.br/lote/detalhe/150452", "18024")</f>
      </c>
      <c r="B128" s="4" t="s">
        <f>=HYPERLINK("https://leilaoonline.com.br/lote/detalhe/150452", "05 MICROCOMPUTADORES DELL CORE I5 2400 3.1GHZ,LOC. SÃO PAULO/ SP")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1.517,50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=HYPERLINK("https://leilaoonline.com.br/lote/detalhe/150453", "18025")</f>
      </c>
      <c r="B129" s="4" t="s">
        <f>=HYPERLINK("https://leilaoonline.com.br/lote/detalhe/150453", "04 MICROCOMPUTADORES DELL CORE I5 2400 3.1GHZ,LOC. SÃO PAULO/ SP")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1.694,00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=HYPERLINK("https://leilaoonline.com.br/lote/detalhe/150454", "18026")</f>
      </c>
      <c r="B130" s="4" t="s">
        <f>=HYPERLINK("https://leilaoonline.com.br/lote/detalhe/150454", "05 MICROCOMPUTADORES DATEN CORE I5 3470 3.2GH ,LOC. SÃO PAULO/ SP")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1.217,50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=HYPERLINK("https://leilaoonline.com.br/lote/detalhe/150455", "18027")</f>
      </c>
      <c r="B131" s="4" t="s">
        <f>=HYPERLINK("https://leilaoonline.com.br/lote/detalhe/150455", "05 MICROCOMPUTADORES DATEN CORE I5 3470 3.2GH ,LOC. SÃO PAULO/ SP")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1.067,50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=HYPERLINK("https://leilaoonline.com.br/lote/detalhe/150456", "18028")</f>
      </c>
      <c r="B132" s="4" t="s">
        <f>=HYPERLINK("https://leilaoonline.com.br/lote/detalhe/150456", "05 MICROCOMPUTADORES DATEN CORE I5 3470 3.2GH ,LOC. SÃO PAULO/ SP")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1.217,50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=HYPERLINK("https://leilaoonline.com.br/lote/detalhe/150457", "18029")</f>
      </c>
      <c r="B133" s="4" t="s">
        <f>=HYPERLINK("https://leilaoonline.com.br/lote/detalhe/150457", "05 MICROCOMPUTADORES DATEN CORE I5 3470 3.2GH ,LOC. SÃO PAULO/ SP")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1.217,50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=HYPERLINK("https://leilaoonline.com.br/lote/detalhe/150458", "18030")</f>
      </c>
      <c r="B134" s="4" t="s">
        <f>=HYPERLINK("https://leilaoonline.com.br/lote/detalhe/150458", "03 MICROCOMPUTADORES DATEN CORE I5 3470 3.2GH ,LOC. SÃO PAULO/ SP")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875,00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=HYPERLINK("https://leilaoonline.com.br/lote/detalhe/150466", "18033")</f>
      </c>
      <c r="B135" s="4" t="s">
        <f>=HYPERLINK("https://leilaoonline.com.br/lote/detalhe/150466", "SUCATAS DE CABOS E FERRAGENS - PESO APROXIMADAMENTE 2.062 KG, LOC. SÃO PAULO/SP")</f>
      </c>
      <c r="C135" s="4" t="inlineStr">
        <is>
          <t>Vendido</t>
        </is>
      </c>
      <c r="D135" s="4" t="inlineStr">
        <is>
          <t>55</t>
        </is>
      </c>
      <c r="E135" s="5" t="inlineStr">
        <is>
          <t>20.104,50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=HYPERLINK("https://leilaoonline.com.br/lote/detalhe/150174", "20552")</f>
      </c>
      <c r="B136" s="4" t="s">
        <f>=HYPERLINK("https://leilaoonline.com.br/lote/detalhe/150174", " 20 POLTRONAS GIRATORIAS GIROFLEX. - LOC: SÃO PAULO/SP")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2026-07-13T09:13:48.00Z</dcterms:created>
  <dc:creator>Tellks Tecnologia</dc:creator>
  <cp:revision>0</cp:revision>
</cp:coreProperties>
</file>