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S10 • Palio W. 18 • Cam. M. Benz, Hyundai e Ford • L200 Triton • Hb20s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09/09/2022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=HYPERLINK("https://leilaoonline.com.br/lote/detalhe/142549", "050")</f>
      </c>
      <c r="B11" s="4" t="s">
        <f>=HYPERLINK("https://leilaoonline.com.br/lote/detalhe/142549", "MMC/L200 TRITON FLEX; 2010/2011; BRANCA; ALCO./GASOL. - FUNCIONANDO")</f>
      </c>
      <c r="C11" s="4" t="inlineStr">
        <is>
          <t>Não vendido</t>
        </is>
      </c>
      <c r="D11" s="4" t="inlineStr">
        <is>
          <t>28</t>
        </is>
      </c>
      <c r="E11" s="5" t="inlineStr">
        <is>
          <t>49.388,88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=HYPERLINK("https://leilaoonline.com.br/lote/detalhe/142556", "085")</f>
      </c>
      <c r="B12" s="4" t="s">
        <f>=HYPERLINK("https://leilaoonline.com.br/lote/detalhe/142556", "GM/S10 2.2 RONTAN AMB; 2000/2000; BRANCA; GASOLINA - FUNCIONANDO")</f>
      </c>
      <c r="C12" s="4" t="inlineStr">
        <is>
          <t>Não vendido</t>
        </is>
      </c>
      <c r="D12" s="4" t="inlineStr">
        <is>
          <t>26</t>
        </is>
      </c>
      <c r="E12" s="5" t="inlineStr">
        <is>
          <t>15.000,00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=HYPERLINK("https://leilaoonline.com.br/lote/detalhe/142552", "091")</f>
      </c>
      <c r="B13" s="4" t="s">
        <f>=HYPERLINK("https://leilaoonline.com.br/lote/detalhe/142552", "GM/S10 2.2 D; 1997/1998; BRANCA; GASOLINA - FUNCIONANDO")</f>
      </c>
      <c r="C13" s="4" t="inlineStr">
        <is>
          <t>Não vendido</t>
        </is>
      </c>
      <c r="D13" s="4" t="inlineStr">
        <is>
          <t>16</t>
        </is>
      </c>
      <c r="E13" s="5" t="inlineStr">
        <is>
          <t>19.750,00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=HYPERLINK("https://leilaoonline.com.br/lote/detalhe/143212", "093")</f>
      </c>
      <c r="B14" s="4" t="s">
        <f>=HYPERLINK("https://leilaoonline.com.br/lote/detalhe/143212", "I/CITROEN JUMPY FURGAOPK; 2021/2022; BRANCA; DIESEL - FUNCIONANDO")</f>
      </c>
      <c r="C14" s="4" t="inlineStr">
        <is>
          <t>Não vendido</t>
        </is>
      </c>
      <c r="D14" s="4" t="inlineStr">
        <is>
          <t>19</t>
        </is>
      </c>
      <c r="E14" s="5" t="inlineStr">
        <is>
          <t>23.750,00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=HYPERLINK("https://leilaoonline.com.br/lote/detalhe/142559", "094")</f>
      </c>
      <c r="B15" s="4" t="s">
        <f>=HYPERLINK("https://leilaoonline.com.br/lote/detalhe/142559", "CAMINHÃO M.BENZ/1718; 2008/2009; BRANCA; DIESEL - FUNCIONANDO")</f>
      </c>
      <c r="C15" s="4" t="inlineStr">
        <is>
          <t>Não vendido</t>
        </is>
      </c>
      <c r="D15" s="4" t="inlineStr">
        <is>
          <t>36</t>
        </is>
      </c>
      <c r="E15" s="5" t="inlineStr">
        <is>
          <t>70.000,00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=HYPERLINK("https://leilaoonline.com.br/lote/detalhe/143505", "098")</f>
      </c>
      <c r="B16" s="4" t="s">
        <f>=HYPERLINK("https://leilaoonline.com.br/lote/detalhe/143505", "I/TOYOTA HILUX SW4 4X2SR; 2013/2013; PRATA; ALCO./GASOL. - FUNCIONANDO - IPVA 2022 OK")</f>
      </c>
      <c r="C16" s="4" t="inlineStr">
        <is>
          <t>Não vendido</t>
        </is>
      </c>
      <c r="D16" s="4" t="inlineStr">
        <is>
          <t>29</t>
        </is>
      </c>
      <c r="E16" s="5" t="inlineStr">
        <is>
          <t>76.250,00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=HYPERLINK("https://leilaoonline.com.br/lote/detalhe/142557", "099")</f>
      </c>
      <c r="B17" s="4" t="s">
        <f>=HYPERLINK("https://leilaoonline.com.br/lote/detalhe/142557", "FIAT/PALIO WEEK TREKKING; 2010/2010; BRANCA; ALCO./GASOL. - FUNCIONANDO")</f>
      </c>
      <c r="C17" s="4" t="inlineStr">
        <is>
          <t>Não vendido</t>
        </is>
      </c>
      <c r="D17" s="4" t="inlineStr">
        <is>
          <t>16</t>
        </is>
      </c>
      <c r="E17" s="5" t="inlineStr">
        <is>
          <t>13.750,00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=HYPERLINK("https://leilaoonline.com.br/lote/detalhe/142551", "100")</f>
      </c>
      <c r="B18" s="4" t="s">
        <f>=HYPERLINK("https://leilaoonline.com.br/lote/detalhe/142551", "I/HYUNDAI HR HDLWBSC; 2007/2008; COR FANTASIA; DIESEL - FUNCIONANDO")</f>
      </c>
      <c r="C18" s="4" t="inlineStr">
        <is>
          <t>Vendido</t>
        </is>
      </c>
      <c r="D18" s="4" t="inlineStr">
        <is>
          <t>66</t>
        </is>
      </c>
      <c r="E18" s="5" t="inlineStr">
        <is>
          <t>47.250,00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=HYPERLINK("https://leilaoonline.com.br/lote/detalhe/142550", "101")</f>
      </c>
      <c r="B19" s="4" t="s">
        <f>=HYPERLINK("https://leilaoonline.com.br/lote/detalhe/142550", "FIAT PALIO WEEKEND ADVENTURE; 2018/2018; PRATA; ALCO./GASOL. - FUNCIONANDO - FROTA 974; CP 122")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20.500,00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=HYPERLINK("https://leilaoonline.com.br/lote/detalhe/143401", "102")</f>
      </c>
      <c r="B20" s="4" t="s">
        <f>=HYPERLINK("https://leilaoonline.com.br/lote/detalhe/143401", "HYUNDAI/HB20S 1.6M COMF; 2014/2015; PRETA; ALCO./GASOL. - FUNCIONANDO - IPVA 2022 OK")</f>
      </c>
      <c r="C20" s="4" t="inlineStr">
        <is>
          <t>Não vendido</t>
        </is>
      </c>
      <c r="D20" s="4" t="inlineStr">
        <is>
          <t>26</t>
        </is>
      </c>
      <c r="E20" s="5" t="inlineStr">
        <is>
          <t>25.500,00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=HYPERLINK("https://leilaoonline.com.br/lote/detalhe/143274", "103")</f>
      </c>
      <c r="B21" s="4" t="s">
        <f>=HYPERLINK("https://leilaoonline.com.br/lote/detalhe/143274", "GM/S10 2.2 D; 1997/1998; BRANCA; GASOLINA - FUNCIONANDO - IPVA 2022 OK")</f>
      </c>
      <c r="C21" s="4" t="inlineStr">
        <is>
          <t>Não vendido</t>
        </is>
      </c>
      <c r="D21" s="4" t="inlineStr">
        <is>
          <t>17</t>
        </is>
      </c>
      <c r="E21" s="5" t="inlineStr">
        <is>
          <t>9.000,00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=HYPERLINK("https://leilaoonline.com.br/lote/detalhe/142553", "104")</f>
      </c>
      <c r="B22" s="4" t="s">
        <f>=HYPERLINK("https://leilaoonline.com.br/lote/detalhe/142553", "HYUNDAY/HB20S 10M EVOLUT; 2020/2021; CINZA, ALCO./GASOL.")</f>
      </c>
      <c r="C22" s="4" t="inlineStr">
        <is>
          <t>Não vendido</t>
        </is>
      </c>
      <c r="D22" s="4" t="inlineStr">
        <is>
          <t>4</t>
        </is>
      </c>
      <c r="E22" s="5" t="inlineStr">
        <is>
          <t>45.000,00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=HYPERLINK("https://leilaoonline.com.br/lote/detalhe/142558", "105")</f>
      </c>
      <c r="B23" s="4" t="s">
        <f>=HYPERLINK("https://leilaoonline.com.br/lote/detalhe/142558", "FIAT/DUCATO MAXICARGO; 2014/2015; BRANCA; DIESEL - FUNCIONANDO")</f>
      </c>
      <c r="C23" s="4" t="inlineStr">
        <is>
          <t>Não vendido</t>
        </is>
      </c>
      <c r="D23" s="4" t="inlineStr">
        <is>
          <t>9</t>
        </is>
      </c>
      <c r="E23" s="5" t="inlineStr">
        <is>
          <t>50.000,00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=HYPERLINK("https://leilaoonline.com.br/lote/detalhe/142554", "106")</f>
      </c>
      <c r="B24" s="4" t="s">
        <f>=HYPERLINK("https://leilaoonline.com.br/lote/detalhe/142554", "CAMINHÃO FORD 11000; 1990/1990")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31.000,00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=HYPERLINK("https://leilaoonline.com.br/lote/detalhe/143211", "107")</f>
      </c>
      <c r="B25" s="4" t="s">
        <f>=HYPERLINK("https://leilaoonline.com.br/lote/detalhe/143211", "veja o vídeo!! I/MMC OUTLANDER 2.2 D; 2016/2016; PRATA; DIESEL - FUNCIONANDO - R$ 148.466,00")</f>
      </c>
      <c r="C25" s="4" t="inlineStr">
        <is>
          <t>Não vendido</t>
        </is>
      </c>
      <c r="D25" s="4" t="inlineStr">
        <is>
          <t>13</t>
        </is>
      </c>
      <c r="E25" s="5" t="inlineStr">
        <is>
          <t>96.500,00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=HYPERLINK("https://leilaoonline.com.br/lote/detalhe/142567", "108")</f>
      </c>
      <c r="B26" s="4" t="s">
        <f>=HYPERLINK("https://leilaoonline.com.br/lote/detalhe/142567", "veja o vídeo!! HYUNDAI/TUCSON GLSB; 2014/2015; PRATA; ALCO./GASOL. - FUNCIONANDO - FIPE R$ 56.957,00")</f>
      </c>
      <c r="C26" s="4" t="inlineStr">
        <is>
          <t>Não vendido</t>
        </is>
      </c>
      <c r="D26" s="4" t="inlineStr">
        <is>
          <t>8</t>
        </is>
      </c>
      <c r="E26" s="5" t="inlineStr">
        <is>
          <t>17.250,00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=HYPERLINK("https://leilaoonline.com.br/lote/detalhe/142563", "109")</f>
      </c>
      <c r="B27" s="4" t="s">
        <f>=HYPERLINK("https://leilaoonline.com.br/lote/detalhe/142563", "VW/UP MOVE MB TSI; 2015/2016; PRETO; ALCO./GASOL.- FUNCIONANDO - FROTA J64")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30.000,00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=HYPERLINK("https://leilaoonline.com.br/lote/detalhe/142564", "110")</f>
      </c>
      <c r="B28" s="4" t="s">
        <f>=HYPERLINK("https://leilaoonline.com.br/lote/detalhe/142564", "FIAT PALIO WEEKEND ADVENTURE; 2018/2018; PRATA; ALCO./GASOL. - FUNCIONANDO - FROTA 403; CP 123")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=HYPERLINK("https://leilaoonline.com.br/lote/detalhe/142565", "111")</f>
      </c>
      <c r="B29" s="4" t="s">
        <f>=HYPERLINK("https://leilaoonline.com.br/lote/detalhe/142565", "I/FORD FOCUS 2.0L HA; 2008/2009; PRETA; GASOLINA - FUNCIONANDO")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8.500,00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=HYPERLINK("https://leilaoonline.com.br/lote/detalhe/142568", "124")</f>
      </c>
      <c r="B30" s="4" t="s">
        <f>=HYPERLINK("https://leilaoonline.com.br/lote/detalhe/142568", "veja o vídeo!! VW/SAVEIRO 1.6 SUPERSURF; 2003/2004; PRETA; ALCO./GASOL. - FUNCIONANDO")</f>
      </c>
      <c r="C30" s="4" t="inlineStr">
        <is>
          <t>Não vendido</t>
        </is>
      </c>
      <c r="D30" s="4" t="inlineStr">
        <is>
          <t>13</t>
        </is>
      </c>
      <c r="E30" s="5" t="inlineStr">
        <is>
          <t>16.250,00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=HYPERLINK("https://leilaoonline.com.br/lote/detalhe/142566", "127")</f>
      </c>
      <c r="B31" s="4" t="s">
        <f>=HYPERLINK("https://leilaoonline.com.br/lote/detalhe/142566", "veja o vídeo!! GM/S10 COLINA S; 2006/2006; PRETA; DIESEL - FUNCIONANDO")</f>
      </c>
      <c r="C31" s="4" t="inlineStr">
        <is>
          <t>Não vendido</t>
        </is>
      </c>
      <c r="D31" s="4" t="inlineStr">
        <is>
          <t>16</t>
        </is>
      </c>
      <c r="E31" s="5" t="inlineStr">
        <is>
          <t>32.500,00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=HYPERLINK("https://leilaoonline.com.br/lote/detalhe/142561", "135")</f>
      </c>
      <c r="B32" s="4" t="s">
        <f>=HYPERLINK("https://leilaoonline.com.br/lote/detalhe/142561", "FIAT PALIO WEEKEND ADVENTURE; 2018/2018; PRATA; ALCO./GASOL. - FUNCIONANDO - FROTA 983; CP 126")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20.000,00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=HYPERLINK("https://leilaoonline.com.br/lote/detalhe/142562", "141")</f>
      </c>
      <c r="B33" s="4" t="s">
        <f>=HYPERLINK("https://leilaoonline.com.br/lote/detalhe/142562", "veja o vídeo!! FIAT/DOBLO RONTAN AMB; 2007/2008; BRANCA; ALCO./GASOL. - FUNCIONANDO")</f>
      </c>
      <c r="C33" s="4" t="inlineStr">
        <is>
          <t>Não vendido</t>
        </is>
      </c>
      <c r="D33" s="4" t="inlineStr">
        <is>
          <t>7</t>
        </is>
      </c>
      <c r="E33" s="5" t="inlineStr">
        <is>
          <t>4.000,00</t>
        </is>
      </c>
      <c r="F3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2026-04-15T09:33:21.00Z</dcterms:created>
  <dc:creator>Tellks Tecnologia</dc:creator>
  <cp:revision>0</cp:revision>
</cp:coreProperties>
</file>