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Bonanza • Gol • Escort • Kadett Lite • Palio • Civic • Kombi • Santana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01/09/2022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=HYPERLINK("https://leilaoonline.com.br/lote/detalhe/141448", "099")</f>
      </c>
      <c r="B11" s="4" t="s">
        <f>=HYPERLINK("https://leilaoonline.com.br/lote/detalhe/141448", "CAMINHÃO M.BENZ LP 321; CARA CHATA; 1962/1962; AZUL; DIESEL - FUNCIONANDO ")</f>
      </c>
      <c r="C11" s="4" t="inlineStr">
        <is>
          <t>Não vendido</t>
        </is>
      </c>
      <c r="D11" s="4" t="inlineStr">
        <is>
          <t>18</t>
        </is>
      </c>
      <c r="E11" s="5" t="inlineStr">
        <is>
          <t>10.500,00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=HYPERLINK("https://leilaoonline.com.br/lote/detalhe/141450", "100")</f>
      </c>
      <c r="B12" s="4" t="s">
        <f>=HYPERLINK("https://leilaoonline.com.br/lote/detalhe/141450", "VW/FUSCA 1300; 1976; BRANCO; GASOLINA - FUNCIONANDO")</f>
      </c>
      <c r="C12" s="4" t="inlineStr">
        <is>
          <t>Não vendido</t>
        </is>
      </c>
      <c r="D12" s="4" t="inlineStr">
        <is>
          <t>31</t>
        </is>
      </c>
      <c r="E12" s="5" t="inlineStr">
        <is>
          <t>13.000,00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=HYPERLINK("https://leilaoonline.com.br/lote/detalhe/141470", "110")</f>
      </c>
      <c r="B13" s="4" t="s">
        <f>=HYPERLINK("https://leilaoonline.com.br/lote/detalhe/141470", "GM/MONZA SL/E; 1982/1982; CINZA; GASOLINA - FUNCIONANDO")</f>
      </c>
      <c r="C13" s="4" t="inlineStr">
        <is>
          <t>Não vendido</t>
        </is>
      </c>
      <c r="D13" s="4" t="inlineStr">
        <is>
          <t>18</t>
        </is>
      </c>
      <c r="E13" s="5" t="inlineStr">
        <is>
          <t>6.500,00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=HYPERLINK("https://leilaoonline.com.br/lote/detalhe/141449", "120")</f>
      </c>
      <c r="B14" s="4" t="s">
        <f>=HYPERLINK("https://leilaoonline.com.br/lote/detalhe/141449", "FIAT PALIO WEEKEND 1.6 16V; 2002/2003; PRETA; GASOLINA - FROTA 995 - FUNCIONANDO")</f>
      </c>
      <c r="C14" s="4" t="inlineStr">
        <is>
          <t>Não vendido</t>
        </is>
      </c>
      <c r="D14" s="4" t="inlineStr">
        <is>
          <t>4</t>
        </is>
      </c>
      <c r="E14" s="5" t="inlineStr">
        <is>
          <t>2.500,00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=HYPERLINK("https://leilaoonline.com.br/lote/detalhe/142227", "121")</f>
      </c>
      <c r="B15" s="4" t="s">
        <f>=HYPERLINK("https://leilaoonline.com.br/lote/detalhe/142227", "VW/SAVEIRO CL; 1991/1991; PRATA; GASOLINA - FUNCIONANDO")</f>
      </c>
      <c r="C15" s="4" t="inlineStr">
        <is>
          <t>Não vendido</t>
        </is>
      </c>
      <c r="D15" s="4" t="inlineStr">
        <is>
          <t>49</t>
        </is>
      </c>
      <c r="E15" s="5" t="inlineStr">
        <is>
          <t>25.000,00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=HYPERLINK("https://leilaoonline.com.br/lote/detalhe/141089", "122")</f>
      </c>
      <c r="B16" s="4" t="s">
        <f>=HYPERLINK("https://leilaoonline.com.br/lote/detalhe/141089", "veja o vídeo!! GM/BONANZA CUSTOM S; 1993/1993; BRANCA; DIESEL - FUNCIONANDO")</f>
      </c>
      <c r="C16" s="4" t="inlineStr">
        <is>
          <t>Não vendido</t>
        </is>
      </c>
      <c r="D16" s="4" t="inlineStr">
        <is>
          <t>40</t>
        </is>
      </c>
      <c r="E16" s="5" t="inlineStr">
        <is>
          <t>28.000,00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=HYPERLINK("https://leilaoonline.com.br/lote/detalhe/141905", "124")</f>
      </c>
      <c r="B17" s="4" t="s">
        <f>=HYPERLINK("https://leilaoonline.com.br/lote/detalhe/141905", "veja o vídeo!! VW/FUSCA 1500; 1973/1973; BRANCA; GASOLINA - FUNCIONANDO")</f>
      </c>
      <c r="C17" s="4" t="inlineStr">
        <is>
          <t>Não vendido</t>
        </is>
      </c>
      <c r="D17" s="4" t="inlineStr">
        <is>
          <t>24</t>
        </is>
      </c>
      <c r="E17" s="5" t="inlineStr">
        <is>
          <t>7.750,00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=HYPERLINK("https://leilaoonline.com.br/lote/detalhe/141091", "125")</f>
      </c>
      <c r="B18" s="4" t="s">
        <f>=HYPERLINK("https://leilaoonline.com.br/lote/detalhe/141091", "GM/KADETT LITE; 1993/1994; BRANCA; GASOLINA - FUNCIONANDO")</f>
      </c>
      <c r="C18" s="4" t="inlineStr">
        <is>
          <t>Não vendido</t>
        </is>
      </c>
      <c r="D18" s="4" t="inlineStr">
        <is>
          <t>6</t>
        </is>
      </c>
      <c r="E18" s="5" t="inlineStr">
        <is>
          <t>3.750,00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=HYPERLINK("https://leilaoonline.com.br/lote/detalhe/141929", "126")</f>
      </c>
      <c r="B19" s="4" t="s">
        <f>=HYPERLINK("https://leilaoonline.com.br/lote/detalhe/141929", "veja o vídeo!! FIAT/147 L; 1977/1977; BRANCA; GASOLINA - FUNCIONANDO")</f>
      </c>
      <c r="C19" s="4" t="inlineStr">
        <is>
          <t>Não vendido</t>
        </is>
      </c>
      <c r="D19" s="4" t="inlineStr">
        <is>
          <t>5</t>
        </is>
      </c>
      <c r="E19" s="5" t="inlineStr">
        <is>
          <t>5.500,00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=HYPERLINK("https://leilaoonline.com.br/lote/detalhe/141090", "129")</f>
      </c>
      <c r="B20" s="4" t="s">
        <f>=HYPERLINK("https://leilaoonline.com.br/lote/detalhe/141090", "veja o vídeo!! VW/GOL 1000I; 1995/1995; BRANCA; GASOLINA - FUNCIONANDO")</f>
      </c>
      <c r="C20" s="4" t="inlineStr">
        <is>
          <t>Vendido</t>
        </is>
      </c>
      <c r="D20" s="4" t="inlineStr">
        <is>
          <t>36</t>
        </is>
      </c>
      <c r="E20" s="5" t="inlineStr">
        <is>
          <t>11.000,00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=HYPERLINK("https://leilaoonline.com.br/lote/detalhe/141092", "130")</f>
      </c>
      <c r="B21" s="4" t="s">
        <f>=HYPERLINK("https://leilaoonline.com.br/lote/detalhe/141092", "veja o vídeo!! IMP/FORD ESCORT 1.8I GL; 1996/1996; VERDE; GASOLINA - FUNCIONANDO")</f>
      </c>
      <c r="C21" s="4" t="inlineStr">
        <is>
          <t>Não vendido</t>
        </is>
      </c>
      <c r="D21" s="4" t="inlineStr">
        <is>
          <t>3</t>
        </is>
      </c>
      <c r="E21" s="5" t="inlineStr">
        <is>
          <t>2.500,00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=HYPERLINK("https://leilaoonline.com.br/lote/detalhe/141094", "131")</f>
      </c>
      <c r="B22" s="4" t="s">
        <f>=HYPERLINK("https://leilaoonline.com.br/lote/detalhe/141094", "VW/GOL GTS; 1988/1988; PRETA; ALCOOL - FUNCIONANDO")</f>
      </c>
      <c r="C22" s="4" t="inlineStr">
        <is>
          <t>Não vendido</t>
        </is>
      </c>
      <c r="D22" s="4" t="inlineStr">
        <is>
          <t>11</t>
        </is>
      </c>
      <c r="E22" s="5" t="inlineStr">
        <is>
          <t>11.500,00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=HYPERLINK("https://leilaoonline.com.br/lote/detalhe/141093", "132")</f>
      </c>
      <c r="B23" s="4" t="s">
        <f>=HYPERLINK("https://leilaoonline.com.br/lote/detalhe/141093", "veja o vídeo!! VW/GOL CL; 1988/1988; AZUL; ALCOOL - FUNCIONANDO")</f>
      </c>
      <c r="C23" s="4" t="inlineStr">
        <is>
          <t>Não vendido</t>
        </is>
      </c>
      <c r="D23" s="4" t="inlineStr">
        <is>
          <t>2</t>
        </is>
      </c>
      <c r="E23" s="5" t="inlineStr">
        <is>
          <t>2.200,00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=HYPERLINK("https://leilaoonline.com.br/lote/detalhe/141456", "133")</f>
      </c>
      <c r="B24" s="4" t="s">
        <f>=HYPERLINK("https://leilaoonline.com.br/lote/detalhe/141456", "HONDA/CIVIC LX; 1999/1999; VERDE; GASOLINA - FUNCIONANDO")</f>
      </c>
      <c r="C24" s="4" t="inlineStr">
        <is>
          <t>Não vendido</t>
        </is>
      </c>
      <c r="D24" s="4" t="inlineStr">
        <is>
          <t>6</t>
        </is>
      </c>
      <c r="E24" s="5" t="inlineStr">
        <is>
          <t>3.500,00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=HYPERLINK("https://leilaoonline.com.br/lote/detalhe/141469", "134")</f>
      </c>
      <c r="B25" s="4" t="s">
        <f>=HYPERLINK("https://leilaoonline.com.br/lote/detalhe/141469", "veja o vídeo!! FORD/CORCEL LUXO; 1976/1976; BRANCA; GASOLINA - FUNCIONANDO")</f>
      </c>
      <c r="C25" s="4" t="inlineStr">
        <is>
          <t>Vendido</t>
        </is>
      </c>
      <c r="D25" s="4" t="inlineStr">
        <is>
          <t>25</t>
        </is>
      </c>
      <c r="E25" s="5" t="inlineStr">
        <is>
          <t>13.000,00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=HYPERLINK("https://leilaoonline.com.br/lote/detalhe/141095", "138")</f>
      </c>
      <c r="B26" s="4" t="s">
        <f>=HYPERLINK("https://leilaoonline.com.br/lote/detalhe/141095", "veja o vídeo!! FIAT/PALIO EX; 2001/2002; VERMELHA; GASOLINA - FUNCIONANDO")</f>
      </c>
      <c r="C26" s="4" t="inlineStr">
        <is>
          <t>Não vendido</t>
        </is>
      </c>
      <c r="D26" s="4" t="inlineStr">
        <is>
          <t>1</t>
        </is>
      </c>
      <c r="E26" s="5" t="inlineStr">
        <is>
          <t>1.000,00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=HYPERLINK("https://leilaoonline.com.br/lote/detalhe/141096", "140")</f>
      </c>
      <c r="B27" s="4" t="s">
        <f>=HYPERLINK("https://leilaoonline.com.br/lote/detalhe/141096", "VW//SANTANA; 2001/2001; BRANCA; ALCO./GNV - FUNCIONANDO")</f>
      </c>
      <c r="C27" s="4" t="inlineStr">
        <is>
          <t>Não vendido</t>
        </is>
      </c>
      <c r="D27" s="4" t="inlineStr">
        <is>
          <t>19</t>
        </is>
      </c>
      <c r="E27" s="5" t="inlineStr">
        <is>
          <t>6.000,00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=HYPERLINK("https://leilaoonline.com.br/lote/detalhe/141097", "142")</f>
      </c>
      <c r="B28" s="4" t="s">
        <f>=HYPERLINK("https://leilaoonline.com.br/lote/detalhe/141097", "HONDA/CIVIC LX; 2002/2003; PRETA; GASOLINA - FUNCIONANDO")</f>
      </c>
      <c r="C28" s="4" t="inlineStr">
        <is>
          <t>Não vendido</t>
        </is>
      </c>
      <c r="D28" s="4" t="inlineStr">
        <is>
          <t>3</t>
        </is>
      </c>
      <c r="E28" s="5" t="inlineStr">
        <is>
          <t>3.500,00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=HYPERLINK("https://leilaoonline.com.br/lote/detalhe/141098", "143")</f>
      </c>
      <c r="B29" s="4" t="s">
        <f>=HYPERLINK("https://leilaoonline.com.br/lote/detalhe/141098", "HONDA/CIVIC LX; 2002/2002; AZUL; GASOLINA - FUNCIONANDO")</f>
      </c>
      <c r="C29" s="4" t="inlineStr">
        <is>
          <t>Não vendido</t>
        </is>
      </c>
      <c r="D29" s="4" t="inlineStr">
        <is>
          <t>7</t>
        </is>
      </c>
      <c r="E29" s="5" t="inlineStr">
        <is>
          <t>9.500,00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=HYPERLINK("https://leilaoonline.com.br/lote/detalhe/141099", "144")</f>
      </c>
      <c r="B30" s="4" t="s">
        <f>=HYPERLINK("https://leilaoonline.com.br/lote/detalhe/141099", "veja o vídeo!! VW/SAVEIRO GL 1.8; 1992/1993; PRETA; GASOLINA - FUNCIONANDO")</f>
      </c>
      <c r="C30" s="4" t="inlineStr">
        <is>
          <t>Não vendido</t>
        </is>
      </c>
      <c r="D30" s="4" t="inlineStr">
        <is>
          <t>12</t>
        </is>
      </c>
      <c r="E30" s="5" t="inlineStr">
        <is>
          <t>10.500,00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=HYPERLINK("https://leilaoonline.com.br/lote/detalhe/141087", "151")</f>
      </c>
      <c r="B31" s="4" t="s">
        <f>=HYPERLINK("https://leilaoonline.com.br/lote/detalhe/141087", "veja o vídeo!! VW/KOMBI; 1980/1980; BRANCA; GASOLINA - FUNCIONANDO")</f>
      </c>
      <c r="C31" s="4" t="inlineStr">
        <is>
          <t>Não vendido</t>
        </is>
      </c>
      <c r="D31" s="4" t="inlineStr">
        <is>
          <t>2</t>
        </is>
      </c>
      <c r="E31" s="5" t="inlineStr">
        <is>
          <t>3.000,00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=HYPERLINK("https://leilaoonline.com.br/lote/detalhe/141088", "152")</f>
      </c>
      <c r="B32" s="4" t="s">
        <f>=HYPERLINK("https://leilaoonline.com.br/lote/detalhe/141088", "veja o vídeo!! VW/FUSCA 1300; 1983/1983; BRANCA; GASOLINA - FUNCIONANDO")</f>
      </c>
      <c r="C32" s="4" t="inlineStr">
        <is>
          <t>Não vendido</t>
        </is>
      </c>
      <c r="D32" s="4" t="inlineStr">
        <is>
          <t>14</t>
        </is>
      </c>
      <c r="E32" s="5" t="inlineStr">
        <is>
          <t>8.250,00</t>
        </is>
      </c>
      <c r="F32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2026-04-19T07:01:53.00Z</dcterms:created>
  <dc:creator>Tellks Tecnologia</dc:creator>
  <cp:revision>0</cp:revision>
</cp:coreProperties>
</file>