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M. Benz C180 16 • Civic 18 • HR-V • Range Rover • Onix 20 • Ka 18 • Amarok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29/06/2022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=HYPERLINK("https://leilaoonline.com.br/lote/detalhe/132701", "105")</f>
      </c>
      <c r="B11" s="4" t="s">
        <f>=HYPERLINK("https://leilaoonline.com.br/lote/detalhe/132701", "veja o vídeo!! CAMINHÃO MERCEDES BENZ/LS 1634; 2008/2009; BRANCA; DIESEL - FUNCIONANDO")</f>
      </c>
      <c r="C11" s="4" t="inlineStr">
        <is>
          <t>Não vendido</t>
        </is>
      </c>
      <c r="D11" s="4" t="inlineStr">
        <is>
          <t>25</t>
        </is>
      </c>
      <c r="E11" s="5" t="inlineStr">
        <is>
          <t>39.000,00</t>
        </is>
      </c>
      <c r="F11" s="4" t="inlineStr">
        <is>
          <t>1500.00</t>
        </is>
      </c>
    </row>
    <row collapsed="false" customFormat="false" customHeight="false" hidden="false" ht="12.1" outlineLevel="0" r="12">
      <c r="A12" s="5" t="s">
        <f>=HYPERLINK("https://leilaoonline.com.br/lote/detalhe/132706", "106")</f>
      </c>
      <c r="B12" s="4" t="s">
        <f>=HYPERLINK("https://leilaoonline.com.br/lote/detalhe/132706", "HONDA/CITY LX FLEX; 2013/2013; PRETA; ALCO./GASOL. - FUNCIONANDO")</f>
      </c>
      <c r="C12" s="4" t="inlineStr">
        <is>
          <t>Não vendido</t>
        </is>
      </c>
      <c r="D12" s="4" t="inlineStr">
        <is>
          <t>74</t>
        </is>
      </c>
      <c r="E12" s="5" t="inlineStr">
        <is>
          <t>34.500,00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=HYPERLINK("https://leilaoonline.com.br/lote/detalhe/132700", "107")</f>
      </c>
      <c r="B13" s="4" t="s">
        <f>=HYPERLINK("https://leilaoonline.com.br/lote/detalhe/132700", "veja o vídeo!! MERCEDES BENZ/C180 FF; 2016/2016; PRETA; ALCO./GASOL. - FUNC. - IPVA 2022 OK - FIPE: R$ 126.733,00")</f>
      </c>
      <c r="C13" s="4" t="inlineStr">
        <is>
          <t>Não vendido</t>
        </is>
      </c>
      <c r="D13" s="4" t="inlineStr">
        <is>
          <t>82</t>
        </is>
      </c>
      <c r="E13" s="5" t="inlineStr">
        <is>
          <t>92.500,00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=HYPERLINK("https://leilaoonline.com.br/lote/detalhe/133636", "108")</f>
      </c>
      <c r="B14" s="4" t="s">
        <f>=HYPERLINK("https://leilaoonline.com.br/lote/detalhe/133636", "veja o vídeo!! HONDA/HR-V EXL CVT; 2016/2016; CINZA; ALCO./GASOL. - FUNCIONANDO - IPVA 2022 OK - FIPE: 92.757,00")</f>
      </c>
      <c r="C14" s="4" t="inlineStr">
        <is>
          <t>Não vendido</t>
        </is>
      </c>
      <c r="D14" s="4" t="inlineStr">
        <is>
          <t>58</t>
        </is>
      </c>
      <c r="E14" s="5" t="inlineStr">
        <is>
          <t>61.000,00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=HYPERLINK("https://leilaoonline.com.br/lote/detalhe/133634", "109")</f>
      </c>
      <c r="B15" s="4" t="s">
        <f>=HYPERLINK("https://leilaoonline.com.br/lote/detalhe/133634", "veja o vídeo!! HONDA/CIVIC TOURING CVT; 2018/2018; CINZA; GASOLINA - FUNCIONANDO")</f>
      </c>
      <c r="C15" s="4" t="inlineStr">
        <is>
          <t>Não vendido</t>
        </is>
      </c>
      <c r="D15" s="4" t="inlineStr">
        <is>
          <t>40</t>
        </is>
      </c>
      <c r="E15" s="5" t="inlineStr">
        <is>
          <t>66.000,00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=HYPERLINK("https://leilaoonline.com.br/lote/detalhe/132708", "110")</f>
      </c>
      <c r="B16" s="4" t="s">
        <f>=HYPERLINK("https://leilaoonline.com.br/lote/detalhe/132708", "veja o vídeo!! I/M.BENZ GLA250; 2015/2015; CINZA; GASOLINA - FUNCIONANDO")</f>
      </c>
      <c r="C16" s="4" t="inlineStr">
        <is>
          <t>Não vendido</t>
        </is>
      </c>
      <c r="D16" s="4" t="inlineStr">
        <is>
          <t>67</t>
        </is>
      </c>
      <c r="E16" s="5" t="inlineStr">
        <is>
          <t>84.250,00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=HYPERLINK("https://leilaoonline.com.br/lote/detalhe/133271", "111")</f>
      </c>
      <c r="B17" s="4" t="s">
        <f>=HYPERLINK("https://leilaoonline.com.br/lote/detalhe/133271", "veja o vídeo!! HONDA/FIT LX CVT; 2019/2020; PRETA; ALCO./GASOL. - FUNCIONANDO - IPVA 2022 OK - FIPE: 90.041,00")</f>
      </c>
      <c r="C17" s="4" t="inlineStr">
        <is>
          <t>Não vendido</t>
        </is>
      </c>
      <c r="D17" s="4" t="inlineStr">
        <is>
          <t>41</t>
        </is>
      </c>
      <c r="E17" s="5" t="inlineStr">
        <is>
          <t>60.000,00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=HYPERLINK("https://leilaoonline.com.br/lote/detalhe/133635", "112")</f>
      </c>
      <c r="B18" s="4" t="s">
        <f>=HYPERLINK("https://leilaoonline.com.br/lote/detalhe/133635", "veja o vídeo!! HONDA/WR-V EX CVT; 2021/2021; BRANCA; ALCO./GASOL. - FUNCIONANDO")</f>
      </c>
      <c r="C18" s="4" t="inlineStr">
        <is>
          <t>Não vendido</t>
        </is>
      </c>
      <c r="D18" s="4" t="inlineStr">
        <is>
          <t>37</t>
        </is>
      </c>
      <c r="E18" s="5" t="inlineStr">
        <is>
          <t>57.250,00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=HYPERLINK("https://leilaoonline.com.br/lote/detalhe/132702", "113")</f>
      </c>
      <c r="B19" s="4" t="s">
        <f>=HYPERLINK("https://leilaoonline.com.br/lote/detalhe/132702", "veja o vídeo!! HONDA/CIVIC LXS; 2013/2014; PRATA; ALCO./GASOL. - FUNCIONANDO - IPVA 2022 PAGO")</f>
      </c>
      <c r="C19" s="4" t="inlineStr">
        <is>
          <t>Não vendido</t>
        </is>
      </c>
      <c r="D19" s="4" t="inlineStr">
        <is>
          <t>83</t>
        </is>
      </c>
      <c r="E19" s="5" t="inlineStr">
        <is>
          <t>34.000,00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=HYPERLINK("https://leilaoonline.com.br/lote/detalhe/133633", "115")</f>
      </c>
      <c r="B20" s="4" t="s">
        <f>=HYPERLINK("https://leilaoonline.com.br/lote/detalhe/133633", "veja o vídeo!! TOYOTA/COROLLA XEI 2.0 16V DUAL VVT-I; 2017/2017; CINZA; ALCO./GASOL. - FUNCIONANDO - FIPE: 94.516,00")</f>
      </c>
      <c r="C20" s="4" t="inlineStr">
        <is>
          <t>Não vendido</t>
        </is>
      </c>
      <c r="D20" s="4" t="inlineStr">
        <is>
          <t>53</t>
        </is>
      </c>
      <c r="E20" s="5" t="inlineStr">
        <is>
          <t>61.000,00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=HYPERLINK("https://leilaoonline.com.br/lote/detalhe/132703", "116")</f>
      </c>
      <c r="B21" s="4" t="s">
        <f>=HYPERLINK("https://leilaoonline.com.br/lote/detalhe/132703", "veja o vídeo!! I/HYUNDAI SANTAFE GLS V6; 2009/2010; PRATA; GASOLINA - FUNCIONANDO")</f>
      </c>
      <c r="C21" s="4" t="inlineStr">
        <is>
          <t>Não vendido</t>
        </is>
      </c>
      <c r="D21" s="4" t="inlineStr">
        <is>
          <t>18</t>
        </is>
      </c>
      <c r="E21" s="5" t="inlineStr">
        <is>
          <t>18.500,00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=HYPERLINK("https://leilaoonline.com.br/lote/detalhe/132705", "117")</f>
      </c>
      <c r="B22" s="4" t="s">
        <f>=HYPERLINK("https://leilaoonline.com.br/lote/detalhe/132705", "veja o vídeo!! I/MMC OUTLANDER 2.2 D; 2015/2016; BRANCA; DIESEL - FUNC. - IPVA 2022 OK - FIPE: R$ 153.230,00")</f>
      </c>
      <c r="C22" s="4" t="inlineStr">
        <is>
          <t>Não vendido</t>
        </is>
      </c>
      <c r="D22" s="4" t="inlineStr">
        <is>
          <t>60</t>
        </is>
      </c>
      <c r="E22" s="5" t="inlineStr">
        <is>
          <t>72.250,00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=HYPERLINK("https://leilaoonline.com.br/lote/detalhe/132707", "118")</f>
      </c>
      <c r="B23" s="4" t="s">
        <f>=HYPERLINK("https://leilaoonline.com.br/lote/detalhe/132707", "veja o vídeo!! HONDA/CITY EX FLEX; 2012/2013; PRATA; ALCO./GASOL. - FUNCIONANDO - IPVA 2022 OK")</f>
      </c>
      <c r="C23" s="4" t="inlineStr">
        <is>
          <t>Vendido</t>
        </is>
      </c>
      <c r="D23" s="4" t="inlineStr">
        <is>
          <t>119</t>
        </is>
      </c>
      <c r="E23" s="5" t="inlineStr">
        <is>
          <t>41.000,00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=HYPERLINK("https://leilaoonline.com.br/lote/detalhe/132704", "119")</f>
      </c>
      <c r="B24" s="4" t="s">
        <f>=HYPERLINK("https://leilaoonline.com.br/lote/detalhe/132704", "veja o vídeo!! HONDA/WR-V EXL CVT; 2021/2021; AZUL; ALCO./GASOL. - FUNCIONANDO")</f>
      </c>
      <c r="C24" s="4" t="inlineStr">
        <is>
          <t>Não vendido</t>
        </is>
      </c>
      <c r="D24" s="4" t="inlineStr">
        <is>
          <t>159</t>
        </is>
      </c>
      <c r="E24" s="5" t="inlineStr">
        <is>
          <t>62.000,00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=HYPERLINK("https://leilaoonline.com.br/lote/detalhe/132709", "120")</f>
      </c>
      <c r="B25" s="4" t="s">
        <f>=HYPERLINK("https://leilaoonline.com.br/lote/detalhe/132709", "veja o vídeo!! FIAT/DOBLO CARGO 1.4; 2011/2012; BRANCA; ALCO./GASOL. - FUNCIONANDO - IPVA 2022 OK")</f>
      </c>
      <c r="C25" s="4" t="inlineStr">
        <is>
          <t>Não vendido</t>
        </is>
      </c>
      <c r="D25" s="4" t="inlineStr">
        <is>
          <t>30</t>
        </is>
      </c>
      <c r="E25" s="5" t="inlineStr">
        <is>
          <t>32.500,00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=HYPERLINK("https://leilaoonline.com.br/lote/detalhe/132710", "121")</f>
      </c>
      <c r="B26" s="4" t="s">
        <f>=HYPERLINK("https://leilaoonline.com.br/lote/detalhe/132710", "I/HYUNDAI I30 2.0; 2011/2012; PRETA; GASOLINA - FUNCIONANDO")</f>
      </c>
      <c r="C26" s="4" t="inlineStr">
        <is>
          <t>Não vendido</t>
        </is>
      </c>
      <c r="D26" s="4" t="inlineStr">
        <is>
          <t>46</t>
        </is>
      </c>
      <c r="E26" s="5" t="inlineStr">
        <is>
          <t>27.500,00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=HYPERLINK("https://leilaoonline.com.br/lote/detalhe/132740", "122")</f>
      </c>
      <c r="B27" s="4" t="s">
        <f>=HYPERLINK("https://leilaoonline.com.br/lote/detalhe/132740", "veja o vídeo!! I/CHEVROLET CLASSIC LS; 2014/2015; PRETA; ALCO./GASOL. - FUNCIONANDO")</f>
      </c>
      <c r="C27" s="4" t="inlineStr">
        <is>
          <t>Não vendido</t>
        </is>
      </c>
      <c r="D27" s="4" t="inlineStr">
        <is>
          <t>6</t>
        </is>
      </c>
      <c r="E27" s="5" t="inlineStr">
        <is>
          <t>18.000,00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=HYPERLINK("https://leilaoonline.com.br/lote/detalhe/132737", "123")</f>
      </c>
      <c r="B28" s="4" t="s">
        <f>=HYPERLINK("https://leilaoonline.com.br/lote/detalhe/132737", "I/FORD FOCUS S 1.6 H; 2013/2014; CINZA; ALCO./GASOL. - FUNCIONANDO")</f>
      </c>
      <c r="C28" s="4" t="inlineStr">
        <is>
          <t>Vendido</t>
        </is>
      </c>
      <c r="D28" s="4" t="inlineStr">
        <is>
          <t>27</t>
        </is>
      </c>
      <c r="E28" s="5" t="inlineStr">
        <is>
          <t>31.500,00</t>
        </is>
      </c>
      <c r="F28" s="4" t="inlineStr">
        <is>
          <t>1500.00</t>
        </is>
      </c>
    </row>
    <row collapsed="false" customFormat="false" customHeight="false" hidden="false" ht="12.1" outlineLevel="0" r="29">
      <c r="A29" s="5" t="s">
        <f>=HYPERLINK("https://leilaoonline.com.br/lote/detalhe/132742", "124")</f>
      </c>
      <c r="B29" s="4" t="s">
        <f>=HYPERLINK("https://leilaoonline.com.br/lote/detalhe/132742", "HONDA/FIT EXL CVT; 2014/2015; VERMELHA; ALCO./GASOL. - FUNCIONANDO")</f>
      </c>
      <c r="C29" s="4" t="inlineStr">
        <is>
          <t>Não vendido</t>
        </is>
      </c>
      <c r="D29" s="4" t="inlineStr">
        <is>
          <t>27</t>
        </is>
      </c>
      <c r="E29" s="5" t="inlineStr">
        <is>
          <t>45.000,00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=HYPERLINK("https://leilaoonline.com.br/lote/detalhe/132732", "125")</f>
      </c>
      <c r="B30" s="4" t="s">
        <f>=HYPERLINK("https://leilaoonline.com.br/lote/detalhe/132732", "I/AUDI A3 SPB 2.0T FSI; 2006/2007; PRATA; GASOLINA - FUNCIONANDO - IPVA 2022 PAGO")</f>
      </c>
      <c r="C30" s="4" t="inlineStr">
        <is>
          <t>Não vendido</t>
        </is>
      </c>
      <c r="D30" s="4" t="inlineStr">
        <is>
          <t>52</t>
        </is>
      </c>
      <c r="E30" s="5" t="inlineStr">
        <is>
          <t>22.500,00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=HYPERLINK("https://leilaoonline.com.br/lote/detalhe/132733", "126")</f>
      </c>
      <c r="B31" s="4" t="s">
        <f>=HYPERLINK("https://leilaoonline.com.br/lote/detalhe/132733", "veja o vídeo!! I/FIAT SIENA EL 1.4 FLEX; 2014/2015; PRETA; ALCO./GASOL. - FUNCIONANDO")</f>
      </c>
      <c r="C31" s="4" t="inlineStr">
        <is>
          <t>Não vendido</t>
        </is>
      </c>
      <c r="D31" s="4" t="inlineStr">
        <is>
          <t>33</t>
        </is>
      </c>
      <c r="E31" s="5" t="inlineStr">
        <is>
          <t>16.000,00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=HYPERLINK("https://leilaoonline.com.br/lote/detalhe/132739", "127")</f>
      </c>
      <c r="B32" s="4" t="s">
        <f>=HYPERLINK("https://leilaoonline.com.br/lote/detalhe/132739", "RENAULT/SCENIC EXP 1616V; 2005/2006; PRETA; ALCO./GASOL. - FUNCIONANDO ")</f>
      </c>
      <c r="C32" s="4" t="inlineStr">
        <is>
          <t>Não vendido</t>
        </is>
      </c>
      <c r="D32" s="4" t="inlineStr">
        <is>
          <t>33</t>
        </is>
      </c>
      <c r="E32" s="5" t="inlineStr">
        <is>
          <t>15.250,00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=HYPERLINK("https://leilaoonline.com.br/lote/detalhe/132743", "128")</f>
      </c>
      <c r="B33" s="4" t="s">
        <f>=HYPERLINK("https://leilaoonline.com.br/lote/detalhe/132743", "veja o vídeo!! FIAT/UNO VIVACE 1.0; 2010/2011; AMARELA; ALCO./GASOL. - FUNCIONANDO")</f>
      </c>
      <c r="C33" s="4" t="inlineStr">
        <is>
          <t>Não vendido</t>
        </is>
      </c>
      <c r="D33" s="4" t="inlineStr">
        <is>
          <t>17</t>
        </is>
      </c>
      <c r="E33" s="5" t="inlineStr">
        <is>
          <t>18.000,00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=HYPERLINK("https://leilaoonline.com.br/lote/detalhe/132736", "129")</f>
      </c>
      <c r="B34" s="4" t="s">
        <f>=HYPERLINK("https://leilaoonline.com.br/lote/detalhe/132736", "veja o vídeo!! VW/GOL 1000I; 1995/1995; BRANCA; GASOLINA - FUNCIONANDO")</f>
      </c>
      <c r="C34" s="4" t="inlineStr">
        <is>
          <t>Não vendido</t>
        </is>
      </c>
      <c r="D34" s="4" t="inlineStr">
        <is>
          <t>11</t>
        </is>
      </c>
      <c r="E34" s="5" t="inlineStr">
        <is>
          <t>5.500,00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=HYPERLINK("https://leilaoonline.com.br/lote/detalhe/133220", "130")</f>
      </c>
      <c r="B35" s="4" t="s">
        <f>=HYPERLINK("https://leilaoonline.com.br/lote/detalhe/133220", "veja o vídeo!! IMP/FORD ESCORT 1.8I GL; 1996/1996; VERDE; GASOLINA - FUNCIONANDO")</f>
      </c>
      <c r="C35" s="4" t="inlineStr">
        <is>
          <t>Não vendido</t>
        </is>
      </c>
      <c r="D35" s="4" t="inlineStr">
        <is>
          <t>4</t>
        </is>
      </c>
      <c r="E35" s="5" t="inlineStr">
        <is>
          <t>6.000,00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=HYPERLINK("https://leilaoonline.com.br/lote/detalhe/133283", "131")</f>
      </c>
      <c r="B36" s="4" t="s">
        <f>=HYPERLINK("https://leilaoonline.com.br/lote/detalhe/133283", "veja o vídeo!! FIAT/UNO VIVACE 1.0; 2015/2015; BRANCA; ALCO./GASOL. - FUNCIONANDO")</f>
      </c>
      <c r="C36" s="4" t="inlineStr">
        <is>
          <t>Não vendido</t>
        </is>
      </c>
      <c r="D36" s="4" t="inlineStr">
        <is>
          <t>11</t>
        </is>
      </c>
      <c r="E36" s="5" t="inlineStr">
        <is>
          <t>15.000,00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=HYPERLINK("https://leilaoonline.com.br/lote/detalhe/133632", "132")</f>
      </c>
      <c r="B37" s="4" t="s">
        <f>=HYPERLINK("https://leilaoonline.com.br/lote/detalhe/133632", "veja o vídeo!! VW/GOL CL; 1988/1988; AZUL; ALCOOL - FUNCIONANDO")</f>
      </c>
      <c r="C37" s="4" t="inlineStr">
        <is>
          <t>Não vendido</t>
        </is>
      </c>
      <c r="D37" s="4" t="inlineStr">
        <is>
          <t>1</t>
        </is>
      </c>
      <c r="E37" s="5" t="inlineStr">
        <is>
          <t>5.000,00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=HYPERLINK("https://leilaoonline.com.br/lote/detalhe/132734", "133")</f>
      </c>
      <c r="B38" s="4" t="s">
        <f>=HYPERLINK("https://leilaoonline.com.br/lote/detalhe/132734", "GM/MONTANA CONQUEST; 2008/2008; CINZA; ALCO./GASOL. - FUNCIONANDO")</f>
      </c>
      <c r="C38" s="4" t="inlineStr">
        <is>
          <t>Não vendido</t>
        </is>
      </c>
      <c r="D38" s="4" t="inlineStr">
        <is>
          <t>11</t>
        </is>
      </c>
      <c r="E38" s="5" t="inlineStr">
        <is>
          <t>15.500,00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=HYPERLINK("https://leilaoonline.com.br/lote/detalhe/132735", "134")</f>
      </c>
      <c r="B39" s="4" t="s">
        <f>=HYPERLINK("https://leilaoonline.com.br/lote/detalhe/132735", "CHEVROLET/ONIX 1.4AT LTZ; 2017/2017; PRATA; ALCO./GASOL. - FUNCIONANDO")</f>
      </c>
      <c r="C39" s="4" t="inlineStr">
        <is>
          <t>Não vendido</t>
        </is>
      </c>
      <c r="D39" s="4" t="inlineStr">
        <is>
          <t>35</t>
        </is>
      </c>
      <c r="E39" s="5" t="inlineStr">
        <is>
          <t>33.500,00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=HYPERLINK("https://leilaoonline.com.br/lote/detalhe/132738", "135")</f>
      </c>
      <c r="B40" s="4" t="s">
        <f>=HYPERLINK("https://leilaoonline.com.br/lote/detalhe/132738", "veja o vídeo!! FORD/FIESTA EDGE; 2002/2003; PRATA; GASOLINA - FUNCIONANDO")</f>
      </c>
      <c r="C40" s="4" t="inlineStr">
        <is>
          <t>Vendido</t>
        </is>
      </c>
      <c r="D40" s="4" t="inlineStr">
        <is>
          <t>7</t>
        </is>
      </c>
      <c r="E40" s="5" t="inlineStr">
        <is>
          <t>9.000,00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=HYPERLINK("https://leilaoonline.com.br/lote/detalhe/132741", "137")</f>
      </c>
      <c r="B41" s="4" t="s">
        <f>=HYPERLINK("https://leilaoonline.com.br/lote/detalhe/132741", "CITROEN/PICASSO II16GLXF; 2011/2012; PRETA; ALCO./GASOL. - FUNCIONANDO")</f>
      </c>
      <c r="C41" s="4" t="inlineStr">
        <is>
          <t>Não vendido</t>
        </is>
      </c>
      <c r="D41" s="4" t="inlineStr">
        <is>
          <t>10</t>
        </is>
      </c>
      <c r="E41" s="5" t="inlineStr">
        <is>
          <t>5.500,00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=HYPERLINK("https://leilaoonline.com.br/lote/detalhe/132747", "139")</f>
      </c>
      <c r="B42" s="4" t="s">
        <f>=HYPERLINK("https://leilaoonline.com.br/lote/detalhe/132747", "GM/CORSA HATCH MAXX; 2008/2009; BRANCA; ALCO./GASOL. - FUNCIONANDO")</f>
      </c>
      <c r="C42" s="4" t="inlineStr">
        <is>
          <t>Não vendido</t>
        </is>
      </c>
      <c r="D42" s="4" t="inlineStr">
        <is>
          <t>21</t>
        </is>
      </c>
      <c r="E42" s="5" t="inlineStr">
        <is>
          <t>16.500,00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=HYPERLINK("https://leilaoonline.com.br/lote/detalhe/132746", "140")</f>
      </c>
      <c r="B43" s="4" t="s">
        <f>=HYPERLINK("https://leilaoonline.com.br/lote/detalhe/132746", "VW//SANTANA; 2001/2001; BRANCA; ALCO./GNV - FUNCIONANDO")</f>
      </c>
      <c r="C43" s="4" t="inlineStr">
        <is>
          <t>Não vendido</t>
        </is>
      </c>
      <c r="D43" s="4" t="inlineStr">
        <is>
          <t>19</t>
        </is>
      </c>
      <c r="E43" s="5" t="inlineStr">
        <is>
          <t>6.500,00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=HYPERLINK("https://leilaoonline.com.br/lote/detalhe/132745", "141")</f>
      </c>
      <c r="B44" s="4" t="s">
        <f>=HYPERLINK("https://leilaoonline.com.br/lote/detalhe/132745", "CITROEN/PICASSO II16GLXF; 2008/2009; PRATA; ALCO./GASOL. - FUNCIONANDO")</f>
      </c>
      <c r="C44" s="4" t="inlineStr">
        <is>
          <t>Não vendido</t>
        </is>
      </c>
      <c r="D44" s="4" t="inlineStr">
        <is>
          <t>19</t>
        </is>
      </c>
      <c r="E44" s="5" t="inlineStr">
        <is>
          <t>5.750,00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=HYPERLINK("https://leilaoonline.com.br/lote/detalhe/132744", "145")</f>
      </c>
      <c r="B45" s="4" t="s">
        <f>=HYPERLINK("https://leilaoonline.com.br/lote/detalhe/132744", "veja o vídeo!! GM/MONZA 650; 1993/1993; VERMELHA; GASOLINA - FUNCIONANDO")</f>
      </c>
      <c r="C45" s="4" t="inlineStr">
        <is>
          <t>Não vendido</t>
        </is>
      </c>
      <c r="D45" s="4" t="inlineStr">
        <is>
          <t>5</t>
        </is>
      </c>
      <c r="E45" s="5" t="inlineStr">
        <is>
          <t>3.250,00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=HYPERLINK("https://leilaoonline.com.br/lote/detalhe/132749", "150")</f>
      </c>
      <c r="B46" s="4" t="s">
        <f>=HYPERLINK("https://leilaoonline.com.br/lote/detalhe/132749", "veja o vídeo!! GOL LS; 1985; BEGE; ALCOOL; MOTOR 1.6 - FUNCIONANDO")</f>
      </c>
      <c r="C46" s="4" t="inlineStr">
        <is>
          <t>Não vendido</t>
        </is>
      </c>
      <c r="D46" s="4" t="inlineStr">
        <is>
          <t>12</t>
        </is>
      </c>
      <c r="E46" s="5" t="inlineStr">
        <is>
          <t>5.000,00</t>
        </is>
      </c>
      <c r="F46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2026-04-15T22:42:21.00Z</dcterms:created>
  <dc:creator>Tellks Tecnologia</dc:creator>
  <cp:revision>0</cp:revision>
</cp:coreProperties>
</file>