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BENZ/LS 1634 • C180 • FIT 20 • CIVIC 20 • GTS • HR-V 20 • ONIX 20 • UNO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=HYPERLINK("https://leilaoonline.com.br/lote/detalhe/115671", "098")</f>
      </c>
      <c r="B11" s="4" t="s">
        <f>=HYPERLINK("https://leilaoonline.com.br/lote/detalhe/115671", "VW/SAVEIRO CD CROSS  MA; 2014/2015; AZUL; ALCO./GASOL.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=HYPERLINK("https://leilaoonline.com.br/lote/detalhe/115668", "103")</f>
      </c>
      <c r="B12" s="4" t="s">
        <f>=HYPERLINK("https://leilaoonline.com.br/lote/detalhe/115668", "veja o vídeo!! VW/VIRTUS CL AD; 2018/2018; CINZA; ALCO./GASOL. - FUNCIONANDO")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=HYPERLINK("https://leilaoonline.com.br/lote/detalhe/116196", "104")</f>
      </c>
      <c r="B13" s="4" t="s">
        <f>=HYPERLINK("https://leilaoonline.com.br/lote/detalhe/116196", "veja o vídeo!! I/MMC OUTLANDER 2.2 D; 2015/2016; BRANCA; DIESEL - FUNCIONANDO")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115.500,00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=HYPERLINK("https://leilaoonline.com.br/lote/detalhe/115672", "105")</f>
      </c>
      <c r="B14" s="4" t="s">
        <f>=HYPERLINK("https://leilaoonline.com.br/lote/detalhe/115672",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97.000,00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=HYPERLINK("https://leilaoonline.com.br/lote/detalhe/115680", "106")</f>
      </c>
      <c r="B15" s="4" t="s">
        <f>=HYPERLINK("https://leilaoonline.com.br/lote/detalhe/115680", "veja o vídeo!! HONDA/FIT EX CVT; 2020/2020; VERMELHA; ALCO./GASOL. - FUNCIONANDO - APROX. 9.300KM")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=HYPERLINK("https://leilaoonline.com.br/lote/detalhe/115669", "107")</f>
      </c>
      <c r="B16" s="4" t="s">
        <f>=HYPERLINK("https://leilaoonline.com.br/lote/detalhe/115669", "veja o vídeo!! MERCEDES BENZ/C180 FF; 2016/2016; PRETA; ALC./GASOL.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101.000,00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=HYPERLINK("https://leilaoonline.com.br/lote/detalhe/115670", "108")</f>
      </c>
      <c r="B17" s="4" t="s">
        <f>=HYPERLINK("https://leilaoonline.com.br/lote/detalhe/115670", "veja o vídeo!! CHEVROLET/ONIX 10MT LT1; 2020/2020; PRETA; ALCO./GASOL. - APROX. 7.500 KM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=HYPERLINK("https://leilaoonline.com.br/lote/detalhe/115674", "109")</f>
      </c>
      <c r="B18" s="4" t="s">
        <f>=HYPERLINK("https://leilaoonline.com.br/lote/detalhe/115674", "veja o vídeo!! HONDA/CIVIC EXL 2.0 16V I-VTEC; 2019/2020; PRETA; ALCO./GASOL. - FUNCIONANDO - IPVA 2022 PAGO")</f>
      </c>
      <c r="C18" s="4" t="inlineStr">
        <is>
          <t>Não vendido</t>
        </is>
      </c>
      <c r="D18" s="4" t="inlineStr">
        <is>
          <t>92</t>
        </is>
      </c>
      <c r="E18" s="5" t="inlineStr">
        <is>
          <t>72.000,00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=HYPERLINK("https://leilaoonline.com.br/lote/detalhe/115676", "110")</f>
      </c>
      <c r="B19" s="4" t="s">
        <f>=HYPERLINK("https://leilaoonline.com.br/lote/detalhe/115676", "HONDA/WR-V EXL CVT; 2019/2020; CINZA; ALCO./GASOL. - FUNCIONANDO - IPVA 2022 PAGO")</f>
      </c>
      <c r="C19" s="4" t="inlineStr">
        <is>
          <t>Não vendido</t>
        </is>
      </c>
      <c r="D19" s="4" t="inlineStr">
        <is>
          <t>139</t>
        </is>
      </c>
      <c r="E19" s="5" t="inlineStr">
        <is>
          <t>57.500,00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=HYPERLINK("https://leilaoonline.com.br/lote/detalhe/115673", "111")</f>
      </c>
      <c r="B20" s="4" t="s">
        <f>=HYPERLINK("https://leilaoonline.com.br/lote/detalhe/115673", "veja o vídeo!! HONDA/HR-V TOURING; 2021/2021; CINZA; GASOLINA - FUNCIONANDO - IPVA 2022 PAGO")</f>
      </c>
      <c r="C20" s="4" t="inlineStr">
        <is>
          <t>Não vendido</t>
        </is>
      </c>
      <c r="D20" s="4" t="inlineStr">
        <is>
          <t>126</t>
        </is>
      </c>
      <c r="E20" s="5" t="inlineStr">
        <is>
          <t>98.500,00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=HYPERLINK("https://leilaoonline.com.br/lote/detalhe/116158", "112")</f>
      </c>
      <c r="B21" s="4" t="s">
        <f>=HYPERLINK("https://leilaoonline.com.br/lote/detalhe/116158", "veja o vídeo!! GM/CHEVROLET A20 CUSTOM; 1989/1990; BRANCA; DIESEL (MOD. COMBUSTIVEL)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41.500,00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=HYPERLINK("https://leilaoonline.com.br/lote/detalhe/115675", "113")</f>
      </c>
      <c r="B22" s="4" t="s">
        <f>=HYPERLINK("https://leilaoonline.com.br/lote/detalhe/115675", "veja o vídeo!! HONDA/HR-V EXL CVT; 2019/2020; PRETA; ALCO./GASOL. - FUNCIONANDO - IPVA 2022 PAGO 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=HYPERLINK("https://leilaoonline.com.br/lote/detalhe/115678", "114")</f>
      </c>
      <c r="B23" s="4" t="s">
        <f>=HYPERLINK("https://leilaoonline.com.br/lote/detalhe/115678", "VW/GOL GTS; 1991/1991; VERMELHA; GASOLINA - FUNCIONANDO")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=HYPERLINK("https://leilaoonline.com.br/lote/detalhe/115677", "115")</f>
      </c>
      <c r="B24" s="4" t="s">
        <f>=HYPERLINK("https://leilaoonline.com.br/lote/detalhe/115677", "veja o vídeo!! I/DODGE JOURNEY SXT; 2009/2010; PRATA; GASOLINA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=HYPERLINK("https://leilaoonline.com.br/lote/detalhe/115679", "116")</f>
      </c>
      <c r="B25" s="4" t="s">
        <f>=HYPERLINK("https://leilaoonline.com.br/lote/detalhe/115679", "veja o vídeo!! CHEVROLET/ONIX PLUS JOY; 2020/2020; BRANCA; ALCO./GASOL. - FUNCIONANDO")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=HYPERLINK("https://leilaoonline.com.br/lote/detalhe/115688", "117")</f>
      </c>
      <c r="B26" s="4" t="s">
        <f>=HYPERLINK("https://leilaoonline.com.br/lote/detalhe/115688", "veja o vídeo!! TOYOTA/ETIOS SD XS; 2014/2015; BRANCA; ALCO./GASOL. - FUNCIONANDO - IPVA 2022 PAGO")</f>
      </c>
      <c r="C26" s="4" t="inlineStr">
        <is>
          <t>Vendido</t>
        </is>
      </c>
      <c r="D26" s="4" t="inlineStr">
        <is>
          <t>84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=HYPERLINK("https://leilaoonline.com.br/lote/detalhe/115681", "118")</f>
      </c>
      <c r="B27" s="4" t="s">
        <f>=HYPERLINK("https://leilaoonline.com.br/lote/detalhe/115681", "veja o vídeo!! FIAT/UNO MILLE ECONOMY; 2009/2010; BRANCA; ALCO./GASOL. - FUNCIONANDO")</f>
      </c>
      <c r="C27" s="4" t="inlineStr">
        <is>
          <t>Vendido</t>
        </is>
      </c>
      <c r="D27" s="4" t="inlineStr">
        <is>
          <t>32</t>
        </is>
      </c>
      <c r="E27" s="5" t="inlineStr">
        <is>
          <t>9.200,00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=HYPERLINK("https://leilaoonline.com.br/lote/detalhe/116195", "119")</f>
      </c>
      <c r="B28" s="4" t="s">
        <f>=HYPERLINK("https://leilaoonline.com.br/lote/detalhe/116195", "veja o vídeo!! TOYOTA/YARIS HB XLPLUSAT; 2018/2019; BRANCA; ALCO./GASOL. - FUNCIONANDO - IPVA 2022 PAGO")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=HYPERLINK("https://leilaoonline.com.br/lote/detalhe/115682", "120")</f>
      </c>
      <c r="B29" s="4" t="s">
        <f>=HYPERLINK("https://leilaoonline.com.br/lote/detalhe/115682", "veja o vídeo!! FORD/ECOSPORT XLT1.6FLEX; 2008/2008; PRETA; ALCO./GASOL. - FUNCIONANDO - IPVA 2022 PAGO")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=HYPERLINK("https://leilaoonline.com.br/lote/detalhe/115690", "122")</f>
      </c>
      <c r="B30" s="4" t="s">
        <f>=HYPERLINK("https://leilaoonline.com.br/lote/detalhe/115690", "HONDA/FIT LX CVT; 2021/2021; PRATA; ALCO./GASOL. - FUNCIONANDO")</f>
      </c>
      <c r="C30" s="4" t="inlineStr">
        <is>
          <t>Vendido</t>
        </is>
      </c>
      <c r="D30" s="4" t="inlineStr">
        <is>
          <t>45</t>
        </is>
      </c>
      <c r="E30" s="5" t="inlineStr">
        <is>
          <t>65.000,00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=HYPERLINK("https://leilaoonline.com.br/lote/detalhe/115691", "123")</f>
      </c>
      <c r="B31" s="4" t="s">
        <f>=HYPERLINK("https://leilaoonline.com.br/lote/detalhe/115691", "veja o vídeo!! HONDA/CITY EXL CVT; 2015/2015; CINZA; ALCO./GASOL.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38.750,00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=HYPERLINK("https://leilaoonline.com.br/lote/detalhe/116184", "124")</f>
      </c>
      <c r="B32" s="4" t="s">
        <f>=HYPERLINK("https://leilaoonline.com.br/lote/detalhe/116184", "veja o vídeo!! NISSAN/LIVINA 18; 2009/2010; PRETA; ALCO./GASOL. - FUNCIONANDO")</f>
      </c>
      <c r="C32" s="4" t="inlineStr">
        <is>
          <t>Vendido</t>
        </is>
      </c>
      <c r="D32" s="4" t="inlineStr">
        <is>
          <t>25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=HYPERLINK("https://leilaoonline.com.br/lote/detalhe/116004", "126")</f>
      </c>
      <c r="B33" s="4" t="s">
        <f>=HYPERLINK("https://leilaoonline.com.br/lote/detalhe/116004", "GM/BLAZER COLINA 4X4; 2005/2005; BRANCA; DIESEL - FUNCIONANDO")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=HYPERLINK("https://leilaoonline.com.br/lote/detalhe/115687", "130")</f>
      </c>
      <c r="B34" s="4" t="s">
        <f>=HYPERLINK("https://leilaoonline.com.br/lote/detalhe/115687", "HYUNDAI/HR HDB; 2012/2013; BRANCA; DIESEL - FUNCIONANDO")</f>
      </c>
      <c r="C34" s="4" t="inlineStr">
        <is>
          <t>Não vendido</t>
        </is>
      </c>
      <c r="D34" s="4" t="inlineStr">
        <is>
          <t>76</t>
        </is>
      </c>
      <c r="E34" s="5" t="inlineStr">
        <is>
          <t>47.750,00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=HYPERLINK("https://leilaoonline.com.br/lote/detalhe/115684", "132")</f>
      </c>
      <c r="B35" s="4" t="s">
        <f>=HYPERLINK("https://leilaoonline.com.br/lote/detalhe/115684", "veja o vídeo!! I/HONDA CR-V LX; 2010/2010; PRETA; GASOLINA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36.500,00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=HYPERLINK("https://leilaoonline.com.br/lote/detalhe/115683", "137")</f>
      </c>
      <c r="B36" s="4" t="s">
        <f>=HYPERLINK("https://leilaoonline.com.br/lote/detalhe/115683", " veja o vídeo!! HONDA/FIT EX; 2008/2008; BRANCA; GASOLINA - FUNCIONANDO")</f>
      </c>
      <c r="C36" s="4" t="inlineStr">
        <is>
          <t>Não vendido</t>
        </is>
      </c>
      <c r="D36" s="4" t="inlineStr">
        <is>
          <t>89</t>
        </is>
      </c>
      <c r="E36" s="5" t="inlineStr">
        <is>
          <t>23.500,00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=HYPERLINK("https://leilaoonline.com.br/lote/detalhe/115685", "138")</f>
      </c>
      <c r="B37" s="4" t="s">
        <f>=HYPERLINK("https://leilaoonline.com.br/lote/detalhe/115685", "HONDA/FIT EXL CVT; 2014/2015; VERMELHA; ALCO./GASOL. - FUNCIONANDO")</f>
      </c>
      <c r="C37" s="4" t="inlineStr">
        <is>
          <t>Não vendido</t>
        </is>
      </c>
      <c r="D37" s="4" t="inlineStr">
        <is>
          <t>45</t>
        </is>
      </c>
      <c r="E37" s="5" t="inlineStr">
        <is>
          <t>45.500,00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=HYPERLINK("https://leilaoonline.com.br/lote/detalhe/115686", "140")</f>
      </c>
      <c r="B38" s="4" t="s">
        <f>=HYPERLINK("https://leilaoonline.com.br/lote/detalhe/115686", "veja o vídeo!! FIAT/PALIO ATTRACTIV 1.0; 2016/2017; BRANCA; ALCO./GASOL.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=HYPERLINK("https://leilaoonline.com.br/lote/detalhe/115693", "146")</f>
      </c>
      <c r="B39" s="4" t="s">
        <f>=HYPERLINK("https://leilaoonline.com.br/lote/detalhe/115693", "GM/CLASSIC LIFE; 2004/2005; CINZA; ALCOOL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=HYPERLINK("https://leilaoonline.com.br/lote/detalhe/115694", "159")</f>
      </c>
      <c r="B40" s="4" t="s">
        <f>=HYPERLINK("https://leilaoonline.com.br/lote/detalhe/115694", "HONDA/FIT LXL; 2003/2004; CINZA; GASOLINA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=HYPERLINK("https://leilaoonline.com.br/lote/detalhe/115692", "160")</f>
      </c>
      <c r="B41" s="4" t="s">
        <f>=HYPERLINK("https://leilaoonline.com.br/lote/detalhe/115692", "veja o vídeo!! I/NISSAN TIIDA 18SL FLEX; 2011/2012; PRATA; ALCO./GASOL.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=HYPERLINK("https://leilaoonline.com.br/lote/detalhe/115700", "180")</f>
      </c>
      <c r="B42" s="4" t="s">
        <f>=HYPERLINK("https://leilaoonline.com.br/lote/detalhe/115700", "I/PEUGEOT 20/HB XR; 2012/2012; AZUL; ALCO./GASOL.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=HYPERLINK("https://leilaoonline.com.br/lote/detalhe/115695", "200")</f>
      </c>
      <c r="B43" s="4" t="s">
        <f>=HYPERLINK("https://leilaoonline.com.br/lote/detalhe/115695", "veja o vídeo!! FIAT/IDEA ATTRACTIVE 1.4; 2015/2015; CINZA; ALCO./GASOL. - FUNCIONANDO")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=HYPERLINK("https://leilaoonline.com.br/lote/detalhe/115696", "217")</f>
      </c>
      <c r="B44" s="4" t="s">
        <f>=HYPERLINK("https://leilaoonline.com.br/lote/detalhe/115696", "I/HONDA CITY EX FLEX; 2012/2013; PRETA; ALCO./GASOL. - FUNCIONANDO")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22.500,00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=HYPERLINK("https://leilaoonline.com.br/lote/detalhe/115699", "222")</f>
      </c>
      <c r="B45" s="4" t="s">
        <f>=HYPERLINK("https://leilaoonline.com.br/lote/detalhe/115699", "veja o vídeo!! I/HYUNDAI ELANTRA GLS; 2012/2013; PRATA;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21.550,00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=HYPERLINK("https://leilaoonline.com.br/lote/detalhe/115702", "225")</f>
      </c>
      <c r="B46" s="4" t="s">
        <f>=HYPERLINK("https://leilaoonline.com.br/lote/detalhe/115702", "veja o vídeo!! VW/GOL CL STAR; 1989/1989; VERMELHA;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=HYPERLINK("https://leilaoonline.com.br/lote/detalhe/115698", "234")</f>
      </c>
      <c r="B47" s="4" t="s">
        <f>=HYPERLINK("https://leilaoonline.com.br/lote/detalhe/115698", "GM/CHEVROLET A10; 1982/1982; BEGE; ALCOOL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=HYPERLINK("https://leilaoonline.com.br/lote/detalhe/115697", "248")</f>
      </c>
      <c r="B48" s="4" t="s">
        <f>=HYPERLINK("https://leilaoonline.com.br/lote/detalhe/115697", "veja o vídeo!! VW/BRASILIA; 1977/1977; AZUL; GASOLINA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=HYPERLINK("https://leilaoonline.com.br/lote/detalhe/115701", "257")</f>
      </c>
      <c r="B49" s="4" t="s">
        <f>=HYPERLINK("https://leilaoonline.com.br/lote/detalhe/115701", "veja o vídeo!! VW/GOL CL; 1988/1988; AZUL; ALCOOL - FUNCIONANDO")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=HYPERLINK("https://leilaoonline.com.br/lote/detalhe/116388", "260")</f>
      </c>
      <c r="B50" s="4" t="s">
        <f>=HYPERLINK("https://leilaoonline.com.br/lote/detalhe/116388", "VW/GOL GL 1.8; 1993/1993; PRATA; GASOLINA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=HYPERLINK("https://leilaoonline.com.br/lote/detalhe/116176", "300")</f>
      </c>
      <c r="B51" s="4" t="s">
        <f>=HYPERLINK("https://leilaoonline.com.br/lote/detalhe/116176", "CAMINHÃO MERCEDES BENZ/L 1113; 1977/1977; AZUL; DIESEL; TURBINADO; HIDRÁULICO")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=HYPERLINK("https://leilaoonline.com.br/lote/detalhe/116174", "301")</f>
      </c>
      <c r="B52" s="4" t="s">
        <f>=HYPERLINK("https://leilaoonline.com.br/lote/detalhe/116174", "CAMINHÃO MERCEDES BENZ 608; 1975/1975; LARANJA; DIESEL; CARROCERIA FECHADA/BAÚ")</f>
      </c>
      <c r="C52" s="4" t="inlineStr">
        <is>
          <t>Não vendido</t>
        </is>
      </c>
      <c r="D52" s="4" t="inlineStr">
        <is>
          <t>43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=HYPERLINK("https://leilaoonline.com.br/lote/detalhe/116177", "302")</f>
      </c>
      <c r="B53" s="4" t="s">
        <f>=HYPERLINK("https://leilaoonline.com.br/lote/detalhe/116177", "VW/SAVEIRO CL 1.6 MI; 1998/1999; VERDE; GASOLINA; DIREÇÃO HIDRÁULICA")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=HYPERLINK("https://leilaoonline.com.br/lote/detalhe/116172", "303")</f>
      </c>
      <c r="B54" s="4" t="s">
        <f>=HYPERLINK("https://leilaoonline.com.br/lote/detalhe/116172", "veja o vídeo!! CAMINHÃO FORD/CARGO 1933 TL; 2012/2013; BRANCA; DIESEL; CABINE ESTENDIDA")</f>
      </c>
      <c r="C54" s="4" t="inlineStr">
        <is>
          <t>Não vendido</t>
        </is>
      </c>
      <c r="D54" s="4" t="inlineStr">
        <is>
          <t>63</t>
        </is>
      </c>
      <c r="E54" s="5" t="inlineStr">
        <is>
          <t>142.500,00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=HYPERLINK("https://leilaoonline.com.br/lote/detalhe/116175", "304")</f>
      </c>
      <c r="B55" s="4" t="s">
        <f>=HYPERLINK("https://leilaoonline.com.br/lote/detalhe/116175", "CAMINHÃO FIAT/FNM 180; 1974/1974; AZUL; DIESEL")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=HYPERLINK("https://leilaoonline.com.br/lote/detalhe/116178", "305")</f>
      </c>
      <c r="B56" s="4" t="s">
        <f>=HYPERLINK("https://leilaoonline.com.br/lote/detalhe/116178", "VW/FOX 1.0; 2008/2009; PRETA; ALCO./GASOL.; 4 PORTAS - FUNCIONANDO")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=HYPERLINK("https://leilaoonline.com.br/lote/detalhe/116173", "306")</f>
      </c>
      <c r="B57" s="4" t="s">
        <f>=HYPERLINK("https://leilaoonline.com.br/lote/detalhe/116173", "VW/VW FUSCA 1300; 1973/1973; MARROM; GASOLINA 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5.050,00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=HYPERLINK("https://leilaoonline.com.br/lote/detalhe/116179", "307")</f>
      </c>
      <c r="B58" s="4" t="s">
        <f>=HYPERLINK("https://leilaoonline.com.br/lote/detalhe/116179", "CAMINHÃO MERCEDES BENZ/L 2013; 1977/1977; AZUL; DIESEL; TURBINADO")</f>
      </c>
      <c r="C58" s="4" t="inlineStr">
        <is>
          <t>Não vendido</t>
        </is>
      </c>
      <c r="D58" s="4" t="inlineStr">
        <is>
          <t>122</t>
        </is>
      </c>
      <c r="E58" s="5" t="inlineStr">
        <is>
          <t>68.500,00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=HYPERLINK("https://leilaoonline.com.br/lote/detalhe/116182", "308")</f>
      </c>
      <c r="B59" s="4" t="s">
        <f>=HYPERLINK("https://leilaoonline.com.br/lote/detalhe/116182", "GM/CHEVY 500 SL; 1989/1989; VERMELHA; GASOLINA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=HYPERLINK("https://leilaoonline.com.br/lote/detalhe/116180", "309")</f>
      </c>
      <c r="B60" s="4" t="s">
        <f>=HYPERLINK("https://leilaoonline.com.br/lote/detalhe/116180", "CAMINHÃO MERCEDES BENZ/L 1113; 1978/1978; AZUL; DIESEL")</f>
      </c>
      <c r="C60" s="4" t="inlineStr">
        <is>
          <t>Não vendido</t>
        </is>
      </c>
      <c r="D60" s="4" t="inlineStr">
        <is>
          <t>70</t>
        </is>
      </c>
      <c r="E60" s="5" t="inlineStr">
        <is>
          <t>24.000,00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=HYPERLINK("https://leilaoonline.com.br/lote/detalhe/116181", "310")</f>
      </c>
      <c r="B61" s="4" t="s">
        <f>=HYPERLINK("https://leilaoonline.com.br/lote/detalhe/116181", "CAMINHÃO MERCEDES BENZ 1113; 1969/1969; VERDE; DIESEL")</f>
      </c>
      <c r="C61" s="4" t="inlineStr">
        <is>
          <t>Não vendido</t>
        </is>
      </c>
      <c r="D61" s="4" t="inlineStr">
        <is>
          <t>35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=HYPERLINK("https://leilaoonline.com.br/lote/detalhe/116183", "311")</f>
      </c>
      <c r="B62" s="4" t="s">
        <f>=HYPERLINK("https://leilaoonline.com.br/lote/detalhe/116183", "veja o vídeo!! JTA/SUZUKI GSXR1000; 2009/2009; BRANCA; GASOLINA; COM ACESSÓRIOS")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9.500,00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2026-07-13T19:46:17.00Z</dcterms:created>
  <dc:creator>Tellks Tecnologia</dc:creator>
  <cp:revision>0</cp:revision>
</cp:coreProperties>
</file>