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Cam. Cargo 1722 • Volvo • Creta 18 • F4000 • Ducato 19 • Fit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=HYPERLINK("https://leilaoonline.com.br/lote/detalhe/103204", "100")</f>
      </c>
      <c r="B11" s="4" t="s">
        <f>=HYPERLINK("https://leilaoonline.com.br/lote/detalhe/103204", "CITROEN/JUMPER F35LH 23S; 2012/2013; BRANCA; DIESEL - FUNCIONANDO")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=HYPERLINK("https://leilaoonline.com.br/lote/detalhe/103213", "101")</f>
      </c>
      <c r="B12" s="4" t="s">
        <f>=HYPERLINK("https://leilaoonline.com.br/lote/detalhe/103213", "veja o vídeo!! FORD/DEL REY BELINA L; 1990/1990; AZUL;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=HYPERLINK("https://leilaoonline.com.br/lote/detalhe/103193", "102")</f>
      </c>
      <c r="B13" s="4" t="s">
        <f>=HYPERLINK("https://leilaoonline.com.br/lote/detalhe/103193",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=HYPERLINK("https://leilaoonline.com.br/lote/detalhe/104463", "103")</f>
      </c>
      <c r="B14" s="4" t="s">
        <f>=HYPERLINK("https://leilaoonline.com.br/lote/detalhe/104463",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83.500,00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=HYPERLINK("https://leilaoonline.com.br/lote/detalhe/103216", "104")</f>
      </c>
      <c r="B15" s="4" t="s">
        <f>=HYPERLINK("https://leilaoonline.com.br/lote/detalhe/103216", "RENAULT/LOGAN ZEN10MT; 2020/2021; BRANCA; ALCO./GASOL.; APROX. 7.080KM - FUNCIONANDO - IPVA 2021 PAGO")</f>
      </c>
      <c r="C15" s="4" t="inlineStr">
        <is>
          <t>Não vendido</t>
        </is>
      </c>
      <c r="D15" s="4" t="inlineStr">
        <is>
          <t>85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=HYPERLINK("https://leilaoonline.com.br/lote/detalhe/104321", "105")</f>
      </c>
      <c r="B16" s="4" t="s">
        <f>=HYPERLINK("https://leilaoonline.com.br/lote/detalhe/104321", "CHEVROLET/S10 LS DS4 4X4; 2017/2018; BRANCA; DIESEL - FUNCIONANDO - FROTA 640")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99.500,00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=HYPERLINK("https://leilaoonline.com.br/lote/detalhe/104325", "106")</f>
      </c>
      <c r="B17" s="4" t="s">
        <f>=HYPERLINK("https://leilaoonline.com.br/lote/detalhe/104325", "veja o vídeo!! HYUNDAI/CRETA 16A PULSE; 2018/2018; CINZA; ALCO./GASOL.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63.000,00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=HYPERLINK("https://leilaoonline.com.br/lote/detalhe/103196", "107")</f>
      </c>
      <c r="B18" s="4" t="s">
        <f>=HYPERLINK("https://leilaoonline.com.br/lote/detalhe/103196", "veja o vídeo!! I/VW JETTA CL AF (CONFORTLINE TSI); 2017/2017; BRANCA; GASOLINA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57.250,00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=HYPERLINK("https://leilaoonline.com.br/lote/detalhe/103218", "108")</f>
      </c>
      <c r="B19" s="4" t="s">
        <f>=HYPERLINK("https://leilaoonline.com.br/lote/detalhe/103218", "veja o vídeo!! VW/PASSAT; 1984/1984; CINZA; GASOLINA - TURBO - RAT LOOK - FUNC.")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8.050,00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=HYPERLINK("https://leilaoonline.com.br/lote/detalhe/104511", "109")</f>
      </c>
      <c r="B20" s="4" t="s">
        <f>=HYPERLINK("https://leilaoonline.com.br/lote/detalhe/104511", "veja o vídeo!! CHEVR./SPIN 1.8L AT LT ADV; 2014/2015; BRANCA; ALCO./GASOL. - FUNCIONANDO")</f>
      </c>
      <c r="C20" s="4" t="inlineStr">
        <is>
          <t>Não vendido</t>
        </is>
      </c>
      <c r="D20" s="4" t="inlineStr">
        <is>
          <t>57</t>
        </is>
      </c>
      <c r="E20" s="5" t="inlineStr">
        <is>
          <t>29.750,00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=HYPERLINK("https://leilaoonline.com.br/lote/detalhe/103212", "110")</f>
      </c>
      <c r="B21" s="4" t="s">
        <f>=HYPERLINK("https://leilaoonline.com.br/lote/detalhe/103212", "veja o vídeo!! VOLVO/VM 260 6X2R; 2007/2007; BRANCA; DIESEL - FUNCIONANDO")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140.007,00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=HYPERLINK("https://leilaoonline.com.br/lote/detalhe/104879", "112")</f>
      </c>
      <c r="B22" s="4" t="s">
        <f>=HYPERLINK("https://leilaoonline.com.br/lote/detalhe/104879", "veja o vídeo!! HONDA/HR-V EX CVT; 2017/2018; PRETA; ALCO./GASOL. - FUNCIONANDO")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72.500,00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=HYPERLINK("https://leilaoonline.com.br/lote/detalhe/104322", "113")</f>
      </c>
      <c r="B23" s="4" t="s">
        <f>=HYPERLINK("https://leilaoonline.com.br/lote/detalhe/104322", "veja o vídeo!! HONDA/HR-V EXL 1.8 16V I-VTEC; 2019/2020; VERMELHA; ALCO./GASOL. - FUNCIONANDO - IPVA 2021 PAGO")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85.100,00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=HYPERLINK("https://leilaoonline.com.br/lote/detalhe/103201", "114")</f>
      </c>
      <c r="B24" s="4" t="s">
        <f>=HYPERLINK("https://leilaoonline.com.br/lote/detalhe/103201", "FIAT/STRADA ADVENT FLEX; 2009/2009; CINZA; ALCO./GASOL. - FROTA 000")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25.650,00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=HYPERLINK("https://leilaoonline.com.br/lote/detalhe/103194", "115")</f>
      </c>
      <c r="B25" s="4" t="s">
        <f>=HYPERLINK("https://leilaoonline.com.br/lote/detalhe/103194", "FORD CARGO 1722 E; 2009/2009; DIESEL; BRANCA - EQUIP. COMP. DE LIXO - FROTA I93")</f>
      </c>
      <c r="C25" s="4" t="inlineStr">
        <is>
          <t>Vendido</t>
        </is>
      </c>
      <c r="D25" s="4" t="inlineStr">
        <is>
          <t>52</t>
        </is>
      </c>
      <c r="E25" s="5" t="inlineStr">
        <is>
          <t>53.500,00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=HYPERLINK("https://leilaoonline.com.br/lote/detalhe/104324", "116")</f>
      </c>
      <c r="B26" s="4" t="s">
        <f>=HYPERLINK("https://leilaoonline.com.br/lote/detalhe/104324", "veja o vídeo!! NISSAN/KICKS SV CVT; 2019/2020; PRETA; ALCO./GASOL. - FUNCIONANDO")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67.750,00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=HYPERLINK("https://leilaoonline.com.br/lote/detalhe/104286", "117")</f>
      </c>
      <c r="B27" s="4" t="s">
        <f>=HYPERLINK("https://leilaoonline.com.br/lote/detalhe/104286", "VW/BRASILIA; 1978/1979; AMARELA; GASOLINA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=HYPERLINK("https://leilaoonline.com.br/lote/detalhe/104455", "118")</f>
      </c>
      <c r="B28" s="4" t="s">
        <f>=HYPERLINK("https://leilaoonline.com.br/lote/detalhe/104455", "veja o vídeo!! CHEVROLET/ONIX 10MT JOYE; 2018/2018; BRANCA; ALCO./GASOL.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=HYPERLINK("https://leilaoonline.com.br/lote/detalhe/104391", "120")</f>
      </c>
      <c r="B29" s="4" t="s">
        <f>=HYPERLINK("https://leilaoonline.com.br/lote/detalhe/104391", "veja o vídeo!! HONDA/WR-V EXL CVT; 2018/2018; PRETA;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56.850,00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=HYPERLINK("https://leilaoonline.com.br/lote/detalhe/104882", "121")</f>
      </c>
      <c r="B30" s="4" t="s">
        <f>=HYPERLINK("https://leilaoonline.com.br/lote/detalhe/104882", "VW/POLO CL AD; 2019/2019; PRETO; ALCO./GASOL.; AUTOMÁTICO - FUNCIONANDO - FROTA J13")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=HYPERLINK("https://leilaoonline.com.br/lote/detalhe/103197", "128")</f>
      </c>
      <c r="B31" s="4" t="s">
        <f>=HYPERLINK("https://leilaoonline.com.br/lote/detalhe/103197", "I/FORD RANGER XLT 14X; 1999/1999; PRATA; GASOL/GNV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=HYPERLINK("https://leilaoonline.com.br/lote/detalhe/104448", "130")</f>
      </c>
      <c r="B32" s="4" t="s">
        <f>=HYPERLINK("https://leilaoonline.com.br/lote/detalhe/104448", "veja o vídeo!! HONDA/FIT LX FLEX; 2013/2014; CINZA; ALCO./GASOL. - FUNCIONANDO - IPVA 2021 PAGO")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=HYPERLINK("https://leilaoonline.com.br/lote/detalhe/103191", "132")</f>
      </c>
      <c r="B33" s="4" t="s">
        <f>=HYPERLINK("https://leilaoonline.com.br/lote/detalhe/103191", "veja o vídeo!! VW/KOMBI; 1997/1997; CINZA; ALCO./GASOL.- MOTOR COM INJ. ELETRONICA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22.750,00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=HYPERLINK("https://leilaoonline.com.br/lote/detalhe/103198", "133")</f>
      </c>
      <c r="B34" s="4" t="s">
        <f>=HYPERLINK("https://leilaoonline.com.br/lote/detalhe/103198", "HONDA/FIT LX 1.5 16V I-VTEC; 2021/2021; PRATA; ALCO./GASOL. - FUNCIONANDO")</f>
      </c>
      <c r="C34" s="4" t="inlineStr">
        <is>
          <t>Vendido</t>
        </is>
      </c>
      <c r="D34" s="4" t="inlineStr">
        <is>
          <t>34</t>
        </is>
      </c>
      <c r="E34" s="5" t="inlineStr">
        <is>
          <t>61.450,00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=HYPERLINK("https://leilaoonline.com.br/lote/detalhe/103200", "134")</f>
      </c>
      <c r="B35" s="4" t="s">
        <f>=HYPERLINK("https://leilaoonline.com.br/lote/detalhe/103200", "FIAT/WEEKEND ADVENTURE; 2014/2015; PRATA; ALCO./GASOL. - FROTA E49")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=HYPERLINK("https://leilaoonline.com.br/lote/detalhe/103217", "135")</f>
      </c>
      <c r="B36" s="4" t="s">
        <f>=HYPERLINK("https://leilaoonline.com.br/lote/detalhe/103217", "I/NISSAN VERSA 16SL FLEX; 2012/2013; PRATA; ALCO./GASOL. - FUNCIONANDO")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26.200,00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=HYPERLINK("https://leilaoonline.com.br/lote/detalhe/103202", "136")</f>
      </c>
      <c r="B37" s="4" t="s">
        <f>=HYPERLINK("https://leilaoonline.com.br/lote/detalhe/103202", "PEUGEOT 207 HB XR S; 2012/2013; ALCO./GASOL.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10.300,00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=HYPERLINK("https://leilaoonline.com.br/lote/detalhe/103195", "139")</f>
      </c>
      <c r="B38" s="4" t="s">
        <f>=HYPERLINK("https://leilaoonline.com.br/lote/detalhe/103195", "FIORINO HD WK E; 2018/2019; BRANCA;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55.250,00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=HYPERLINK("https://leilaoonline.com.br/lote/detalhe/103199", "140")</f>
      </c>
      <c r="B39" s="4" t="s">
        <f>=HYPERLINK("https://leilaoonline.com.br/lote/detalhe/103199", "RENAULT/MASTER BUS16 DCI; 2007/2008; BRANCA; DIESEL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=HYPERLINK("https://leilaoonline.com.br/lote/detalhe/104797", "141")</f>
      </c>
      <c r="B40" s="4" t="s">
        <f>=HYPERLINK("https://leilaoonline.com.br/lote/detalhe/104797", "ONIX 1.4MT LT; 2017/2018; PRETA;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=HYPERLINK("https://leilaoonline.com.br/lote/detalhe/103220", "159")</f>
      </c>
      <c r="B41" s="4" t="s">
        <f>=HYPERLINK("https://leilaoonline.com.br/lote/detalhe/103220", "I/VOLVO XC60 2.0 T5 KIN; 2015/2016; BRANCA;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51.250,00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=HYPERLINK("https://leilaoonline.com.br/lote/detalhe/103208", "164")</f>
      </c>
      <c r="B42" s="4" t="s">
        <f>=HYPERLINK("https://leilaoonline.com.br/lote/detalhe/103208", "VW/ÔNIBUS; INDUSCAR APACHE, 2006/2006, BRANCO, DIESEL, FROTA 128 -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19.000,00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=HYPERLINK("https://leilaoonline.com.br/lote/detalhe/103221", "169")</f>
      </c>
      <c r="B43" s="4" t="s">
        <f>=HYPERLINK("https://leilaoonline.com.br/lote/detalhe/103221", "GM/CORSA MILENIUM; 2001/2001; PRATA; GASOLINA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=HYPERLINK("https://leilaoonline.com.br/lote/detalhe/104428", "170")</f>
      </c>
      <c r="B44" s="4" t="s">
        <f>=HYPERLINK("https://leilaoonline.com.br/lote/detalhe/104428", "veja o vídeo!! VW/GOL 1.0 GIV; 2011/2011; PRATA;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=HYPERLINK("https://leilaoonline.com.br/lote/detalhe/104758", "180")</f>
      </c>
      <c r="B45" s="4" t="s">
        <f>=HYPERLINK("https://leilaoonline.com.br/lote/detalhe/104758", "VW/FOX 1.0; 2006/2006; CINZA;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=HYPERLINK("https://leilaoonline.com.br/lote/detalhe/104320", "199")</f>
      </c>
      <c r="B46" s="4" t="s">
        <f>=HYPERLINK("https://leilaoonline.com.br/lote/detalhe/104320", "veja o vídeo!! VW/NOVA SAVEIRO RB MBVS; 2019/2019; PRATA; ALCO./GASOL. - FUNCIONANDO")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45.600,00</t>
        </is>
      </c>
      <c r="F46" s="4" t="inlineStr">
        <is>
          <t>1150.00</t>
        </is>
      </c>
    </row>
    <row collapsed="false" customFormat="false" customHeight="false" hidden="false" ht="12.1" outlineLevel="0" r="47">
      <c r="A47" s="5" t="s">
        <f>=HYPERLINK("https://leilaoonline.com.br/lote/detalhe/103206", "200")</f>
      </c>
      <c r="B47" s="4" t="s">
        <f>=HYPERLINK("https://leilaoonline.com.br/lote/detalhe/103206", "IVECO DAILY 35S14HD; DIESEL; 2014/2014 BRANCA - GUINCHO PLATAFORMA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67.000,00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=HYPERLINK("https://leilaoonline.com.br/lote/detalhe/103207", "201")</f>
      </c>
      <c r="B48" s="4" t="s">
        <f>=HYPERLINK("https://leilaoonline.com.br/lote/detalhe/103207", "GM/C20 CUSTOM S; 1992/1992; GASOL./GNV; VERMELHA - PLATAFORMA DE GUINCHO - FUNCIONANDO")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48.000,00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=HYPERLINK("https://leilaoonline.com.br/lote/detalhe/103211", "202")</f>
      </c>
      <c r="B49" s="4" t="s">
        <f>=HYPERLINK("https://leilaoonline.com.br/lote/detalhe/103211", "FORD CARGO 1722; 2006/2006; DIESEL; BRANCA - EQUIP. COMP. DE LIXO - FUNCIONANDO - FROTA 982")</f>
      </c>
      <c r="C49" s="4" t="inlineStr">
        <is>
          <t>Não vendido</t>
        </is>
      </c>
      <c r="D49" s="4" t="inlineStr">
        <is>
          <t>88</t>
        </is>
      </c>
      <c r="E49" s="5" t="inlineStr">
        <is>
          <t>67.000,00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=HYPERLINK("https://leilaoonline.com.br/lote/detalhe/103205", "203")</f>
      </c>
      <c r="B50" s="4" t="s">
        <f>=HYPERLINK("https://leilaoonline.com.br/lote/detalhe/103205", "I/FIAT DUCATO CARGO B; 2019/2019; AMARELA; DIESEL - FUNCIONANDO - FROTA J04")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42.000,00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=HYPERLINK("https://leilaoonline.com.br/lote/detalhe/103209", "204")</f>
      </c>
      <c r="B51" s="4" t="s">
        <f>=HYPERLINK("https://leilaoonline.com.br/lote/detalhe/103209", "F-4000; 2008/2009; DIESEL; BRANCA; EQUIP. COM CESTO AÉREO - FUNCIONANDO - FROTA J00")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70.000,00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=HYPERLINK("https://leilaoonline.com.br/lote/detalhe/103222", "212")</f>
      </c>
      <c r="B52" s="4" t="s">
        <f>=HYPERLINK("https://leilaoonline.com.br/lote/detalhe/103222", "veja o vídeo!! FORD/ESCORT 1.0 HOBBY; 1994/1994; DOURADA;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=HYPERLINK("https://leilaoonline.com.br/lote/detalhe/103223", "220")</f>
      </c>
      <c r="B53" s="4" t="s">
        <f>=HYPERLINK("https://leilaoonline.com.br/lote/detalhe/103223", "VW/VARIANT II; 1978/1978; BEGE; GASOLINA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=HYPERLINK("https://leilaoonline.com.br/lote/detalhe/103224", "221")</f>
      </c>
      <c r="B54" s="4" t="s">
        <f>=HYPERLINK("https://leilaoonline.com.br/lote/detalhe/103224", "veja o vídeo!! I/HYUNDAI ELANTRA GLS; 2012/2013; PRATA; GASOLINA - FUNCIONANDO")</f>
      </c>
      <c r="C54" s="4" t="inlineStr">
        <is>
          <t>Não vendido</t>
        </is>
      </c>
      <c r="D54" s="4" t="inlineStr">
        <is>
          <t>43</t>
        </is>
      </c>
      <c r="E54" s="5" t="inlineStr">
        <is>
          <t>41.000,00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=HYPERLINK("https://leilaoonline.com.br/lote/detalhe/104757", "223")</f>
      </c>
      <c r="B55" s="4" t="s">
        <f>=HYPERLINK("https://leilaoonline.com.br/lote/detalhe/104757", "GM/MONZA GL; 1994/1994; VERMELHA; GASOLINA - FUNCIONANDO")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7.350,00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=HYPERLINK("https://leilaoonline.com.br/lote/detalhe/103210", "234")</f>
      </c>
      <c r="B56" s="4" t="s">
        <f>=HYPERLINK("https://leilaoonline.com.br/lote/detalhe/103210", "FORD F350 G; 2010/2010; DIESEL; BRANCA; EQUIP. CAÇAMBA BASC. HIDR.; CAP. APROX. 3,5M3")</f>
      </c>
      <c r="C56" s="4" t="inlineStr">
        <is>
          <t>Não vendido</t>
        </is>
      </c>
      <c r="D56" s="4" t="inlineStr">
        <is>
          <t>63</t>
        </is>
      </c>
      <c r="E56" s="5" t="inlineStr">
        <is>
          <t>49.000,00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=HYPERLINK("https://leilaoonline.com.br/lote/detalhe/103214", "236")</f>
      </c>
      <c r="B57" s="4" t="s">
        <f>=HYPERLINK("https://leilaoonline.com.br/lote/detalhe/103214", "FORD/ROYALE 2.0 I GL; 1996/1996; VERMELHA; GASOLINA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=HYPERLINK("https://leilaoonline.com.br/lote/detalhe/103215", "237")</f>
      </c>
      <c r="B58" s="4" t="s">
        <f>=HYPERLINK("https://leilaoonline.com.br/lote/detalhe/103215", "VW/QUANTUM 2.0; 2000/2001; PRATA; GASOLINA - FUNCIONANDO")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=HYPERLINK("https://leilaoonline.com.br/lote/detalhe/104285", "248")</f>
      </c>
      <c r="B59" s="4" t="s">
        <f>=HYPERLINK("https://leilaoonline.com.br/lote/detalhe/104285", "veja o vídeo!! VW/BRASILIA; 1977/1977; AZUL; GASOLINA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=HYPERLINK("https://leilaoonline.com.br/lote/detalhe/104454", "253")</f>
      </c>
      <c r="B60" s="4" t="s">
        <f>=HYPERLINK("https://leilaoonline.com.br/lote/detalhe/104454", "GM/CORSA WIND; 1998/1999; AZUL; GASOLINA - FUNCIONANDO")</f>
      </c>
      <c r="C60" s="4" t="inlineStr">
        <is>
          <t>Vendido</t>
        </is>
      </c>
      <c r="D60" s="4" t="inlineStr">
        <is>
          <t>20</t>
        </is>
      </c>
      <c r="E60" s="5" t="inlineStr">
        <is>
          <t>7.400,00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=HYPERLINK("https://leilaoonline.com.br/lote/detalhe/104283", "273")</f>
      </c>
      <c r="B61" s="4" t="s">
        <f>=HYPERLINK("https://leilaoonline.com.br/lote/detalhe/104283", "veja o vídeo!! VW/GOL; 1983/1983; BEGE; ALCOOL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=HYPERLINK("https://leilaoonline.com.br/lote/detalhe/104284", "293")</f>
      </c>
      <c r="B62" s="4" t="s">
        <f>=HYPERLINK("https://leilaoonline.com.br/lote/detalhe/104284", "veja o vídeo!! VW/GOL LS; 1985/1985; BEGE; ALCOOL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4.300,00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=HYPERLINK("https://leilaoonline.com.br/lote/detalhe/104462", "303")</f>
      </c>
      <c r="B63" s="4" t="s">
        <f>=HYPERLINK("https://leilaoonline.com.br/lote/detalhe/104462", "veja o vídeo!! FIAT/FIAT 147 GLS; 1980/1980; AZUL; GASOLINA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2.550,00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2026-04-18T13:31:19.00Z</dcterms:created>
  <dc:creator>Tellks Tecnologia</dc:creator>
  <cp:revision>0</cp:revision>
</cp:coreProperties>
</file>