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 • Ducato 19 • Sprinter 16 • F.Cargo 1622 • Master 19 • F 350 • Onibus • Ford Cesto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=HYPERLINK("https://leilaoonline.com.br/lote/detalhe/98286", "001")</f>
      </c>
      <c r="B11" s="4" t="s">
        <f>=HYPERLINK("https://leilaoonline.com.br/lote/detalhe/98286", "CAMIONET GUINCHO PLATAFORMA IVECO DAILY 35S14HD; 2014/2014 - FUNCIONANDO")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103.750,00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=HYPERLINK("https://leilaoonline.com.br/lote/detalhe/98287", "002")</f>
      </c>
      <c r="B12" s="4" t="s">
        <f>=HYPERLINK("https://leilaoonline.com.br/lote/detalhe/98287",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29.800,00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=HYPERLINK("https://leilaoonline.com.br/lote/detalhe/98281", "003")</f>
      </c>
      <c r="B13" s="4" t="s">
        <f>=HYPERLINK("https://leilaoonline.com.br/lote/detalhe/98281", "I/FIAT DUCATO CARGO B; 2019/2019; AMARELA; DIESEL - FUNCIONANDO - FROTA J04")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98.750,00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=HYPERLINK("https://leilaoonline.com.br/lote/detalhe/98293", "004")</f>
      </c>
      <c r="B14" s="4" t="s">
        <f>=HYPERLINK("https://leilaoonline.com.br/lote/detalhe/98293", "CAMINHÃO F-4000; 2008/2009; COM CESTO AÉREO - FUNCIONANDO - FROTA J00")</f>
      </c>
      <c r="C14" s="4" t="inlineStr">
        <is>
          <t>Não vendido</t>
        </is>
      </c>
      <c r="D14" s="4" t="inlineStr">
        <is>
          <t>80</t>
        </is>
      </c>
      <c r="E14" s="5" t="inlineStr">
        <is>
          <t>89.500,00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=HYPERLINK("https://leilaoonline.com.br/lote/detalhe/98282", "006")</f>
      </c>
      <c r="B15" s="4" t="s">
        <f>=HYPERLINK("https://leilaoonline.com.br/lote/detalhe/98282", "RENAULT/MASTER MARIM PAS; 2017/2018; BRANCA; DIESEL - FUNCIONANDO - FROTA 038")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81.950,00</t>
        </is>
      </c>
      <c r="F15" s="4" t="inlineStr">
        <is>
          <t>1550.00</t>
        </is>
      </c>
    </row>
    <row collapsed="false" customFormat="false" customHeight="false" hidden="false" ht="12.1" outlineLevel="0" r="16">
      <c r="A16" s="5" t="s">
        <f>=HYPERLINK("https://leilaoonline.com.br/lote/detalhe/98283", "008")</f>
      </c>
      <c r="B16" s="4" t="s">
        <f>=HYPERLINK("https://leilaoonline.com.br/lote/detalhe/98283", "RENAULT/MASTER NIKS 16 P; 2018/2019; BRANCA; DIESEL - FUNCIONANDO - FROTA 310")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88.750,00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=HYPERLINK("https://leilaoonline.com.br/lote/detalhe/98294", "010")</f>
      </c>
      <c r="B17" s="4" t="s">
        <f>=HYPERLINK("https://leilaoonline.com.br/lote/detalhe/98294", "I/M.BENZ 415CDI SPRINTERM; 2015/2016; BRANCA; DIESEL - FUNCIONANDO - FROTA I44")</f>
      </c>
      <c r="C17" s="4" t="inlineStr">
        <is>
          <t>Vendido</t>
        </is>
      </c>
      <c r="D17" s="4" t="inlineStr">
        <is>
          <t>45</t>
        </is>
      </c>
      <c r="E17" s="5" t="inlineStr">
        <is>
          <t>106.750,00</t>
        </is>
      </c>
      <c r="F17" s="4" t="inlineStr">
        <is>
          <t>1550.00</t>
        </is>
      </c>
    </row>
    <row collapsed="false" customFormat="false" customHeight="false" hidden="false" ht="12.1" outlineLevel="0" r="18">
      <c r="A18" s="5" t="s">
        <f>=HYPERLINK("https://leilaoonline.com.br/lote/detalhe/98284", "011")</f>
      </c>
      <c r="B18" s="4" t="s">
        <f>=HYPERLINK("https://leilaoonline.com.br/lote/detalhe/98284", "I/M.BENZ 415CDI SPRINTERM; 2014/2015; BRANCA; DIESEL - FUNCIONANDO - FROTA C72")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87.000,00</t>
        </is>
      </c>
      <c r="F18" s="4" t="inlineStr">
        <is>
          <t>1550.00</t>
        </is>
      </c>
    </row>
    <row collapsed="false" customFormat="false" customHeight="false" hidden="false" ht="12.1" outlineLevel="0" r="19">
      <c r="A19" s="5" t="s">
        <f>=HYPERLINK("https://leilaoonline.com.br/lote/detalhe/98285", "012")</f>
      </c>
      <c r="B19" s="4" t="s">
        <f>=HYPERLINK("https://leilaoonline.com.br/lote/detalhe/98285", "I/M.BENZ 415CDI SPRINTERM; 2014/2015; BRANCA; DIESEL - FUNCIONANDO - FROTA C73")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86.250,00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=HYPERLINK("https://leilaoonline.com.br/lote/detalhe/98289", "013")</f>
      </c>
      <c r="B20" s="4" t="s">
        <f>=HYPERLINK("https://leilaoonline.com.br/lote/detalhe/98289", "CAMINHÃO FORD CARGO 1622; 1999/1999; FALTA DIFERENCIAL; NO CHASSIS  - FROTA C08")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=HYPERLINK("https://leilaoonline.com.br/lote/detalhe/98288", "014")</f>
      </c>
      <c r="B21" s="4" t="s">
        <f>=HYPERLINK("https://leilaoonline.com.br/lote/detalhe/98288", "CAMINHÃO FORD F12000L; 1996/1996; COM CESTO AÉREO - FUNCIONANDO - FROTA 52")</f>
      </c>
      <c r="C21" s="4" t="inlineStr">
        <is>
          <t>Vendido</t>
        </is>
      </c>
      <c r="D21" s="4" t="inlineStr">
        <is>
          <t>59</t>
        </is>
      </c>
      <c r="E21" s="5" t="inlineStr">
        <is>
          <t>79.000,00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=HYPERLINK("https://leilaoonline.com.br/lote/detalhe/98898", "015")</f>
      </c>
      <c r="B22" s="4" t="s">
        <f>=HYPERLINK("https://leilaoonline.com.br/lote/detalhe/98898", "VW/UP TAKE MA; 2016/2017; BRANCA; ALCO./GASOL. - FUNCIONANDO - FROTA 844")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27.900,00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=HYPERLINK("https://leilaoonline.com.br/lote/detalhe/98290", "016")</f>
      </c>
      <c r="B23" s="4" t="s">
        <f>=HYPERLINK("https://leilaoonline.com.br/lote/detalhe/98290", "VW/ÔNIBUS; INDUSCAR APACHE, 2006/2006, BRANCO, DIESEL, FROTA 128 -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22.750,00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=HYPERLINK("https://leilaoonline.com.br/lote/detalhe/98899", "017")</f>
      </c>
      <c r="B24" s="4" t="s">
        <f>=HYPERLINK("https://leilaoonline.com.br/lote/detalhe/98899", "CAMINHÃO FORD/CARGO 2628 E; 2010/2010; BRANCO; DIESEL - FROTA H37")</f>
      </c>
      <c r="C24" s="4" t="inlineStr">
        <is>
          <t>Não vendido</t>
        </is>
      </c>
      <c r="D24" s="4" t="inlineStr">
        <is>
          <t>143</t>
        </is>
      </c>
      <c r="E24" s="5" t="inlineStr">
        <is>
          <t>110.000,00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=HYPERLINK("https://leilaoonline.com.br/lote/detalhe/98291", "018")</f>
      </c>
      <c r="B25" s="4" t="s">
        <f>=HYPERLINK("https://leilaoonline.com.br/lote/detalhe/98291", "VW/ÔNIBUS; INDUSCAR APACHE; 2008/2008; BRANCO; DIESEL; FROTA 103 -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27.000,00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=HYPERLINK("https://leilaoonline.com.br/lote/detalhe/98292", "019")</f>
      </c>
      <c r="B26" s="4" t="s">
        <f>=HYPERLINK("https://leilaoonline.com.br/lote/detalhe/98292", "FIAT/DOBLO CARGO FURGÃO; 2004/2004; BRANCO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=HYPERLINK("https://leilaoonline.com.br/lote/detalhe/98906", "020")</f>
      </c>
      <c r="B27" s="4" t="s">
        <f>=HYPERLINK("https://leilaoonline.com.br/lote/detalhe/98906", "CAMINHÃO TRATOR IVECO/TRAKKER 720T42TN; 2010/2010; BRANCO; DIESEL - FROTA H30")</f>
      </c>
      <c r="C27" s="4" t="inlineStr">
        <is>
          <t>Não vendido</t>
        </is>
      </c>
      <c r="D27" s="4" t="inlineStr">
        <is>
          <t>78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=HYPERLINK("https://leilaoonline.com.br/lote/detalhe/98907", "021")</f>
      </c>
      <c r="B28" s="4" t="s">
        <f>=HYPERLINK("https://leilaoonline.com.br/lote/detalhe/98907", "CAMINHÃO FORD/CARGO 2628 E BETONEIRA; 2009/2010; BRANCA; DIESEL - FUNCIONANDO - FROTA C45")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95.500,00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=HYPERLINK("https://leilaoonline.com.br/lote/detalhe/98297", "023")</f>
      </c>
      <c r="B29" s="4" t="s">
        <f>=HYPERLINK("https://leilaoonline.com.br/lote/detalhe/98297", "FORD/F350 G; 2010/2010; BRANCA; DIESEL ")</f>
      </c>
      <c r="C29" s="4" t="inlineStr">
        <is>
          <t>Não vendido</t>
        </is>
      </c>
      <c r="D29" s="4" t="inlineStr">
        <is>
          <t>122</t>
        </is>
      </c>
      <c r="E29" s="5" t="inlineStr">
        <is>
          <t>48.250,00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=HYPERLINK("https://leilaoonline.com.br/lote/detalhe/98299", "024")</f>
      </c>
      <c r="B30" s="4" t="s">
        <f>=HYPERLINK("https://leilaoonline.com.br/lote/detalhe/98299", "CAMINHÃO FORD CARGO 1722; 2006/2006; TOCO COM COMPACTADOR DE LIXO - FUNCIONANDO - FROTA 982")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68.500,00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=HYPERLINK("https://leilaoonline.com.br/lote/detalhe/98300", "025")</f>
      </c>
      <c r="B31" s="4" t="s">
        <f>=HYPERLINK("https://leilaoonline.com.br/lote/detalhe/98300", "CAMINHÃO FORD CARGO 1722; 2006/2006; TOCO COM COMPACTADOR DE LIXO - FUNCIONANDO - FROTA 984")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67.250,00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=HYPERLINK("https://leilaoonline.com.br/lote/detalhe/98303", "027")</f>
      </c>
      <c r="B32" s="4" t="s">
        <f>=HYPERLINK("https://leilaoonline.com.br/lote/detalhe/98303", "CAMINHÃO FORD CARGO 1722 E; 2009/2009; FALTA DIFERENCIAL; TOCO COM COMPACTADOR DE LIXO - NÃO FUNCIONA - FROTA I93")</f>
      </c>
      <c r="C32" s="4" t="inlineStr">
        <is>
          <t>Não vendido</t>
        </is>
      </c>
      <c r="D32" s="4" t="inlineStr">
        <is>
          <t>52</t>
        </is>
      </c>
      <c r="E32" s="5" t="inlineStr">
        <is>
          <t>36.750,00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=HYPERLINK("https://leilaoonline.com.br/lote/detalhe/98296", "028")</f>
      </c>
      <c r="B33" s="4" t="s">
        <f>=HYPERLINK("https://leilaoonline.com.br/lote/detalhe/98296", "I/FORD RANGER XLT 14X; 1999/1999; PRATA; GASOLINA/GAS NATURAL VEICULAR")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=HYPERLINK("https://leilaoonline.com.br/lote/detalhe/98301", "031")</f>
      </c>
      <c r="B34" s="4" t="s">
        <f>=HYPERLINK("https://leilaoonline.com.br/lote/detalhe/98301", "CAMINHÃO FORD/F350 G BASCULANTE; 2009/2009; BRANCO; DIESEL - FUNCIONANDO - FROTA 895")</f>
      </c>
      <c r="C34" s="4" t="inlineStr">
        <is>
          <t>Vendido</t>
        </is>
      </c>
      <c r="D34" s="4" t="inlineStr">
        <is>
          <t>65</t>
        </is>
      </c>
      <c r="E34" s="5" t="inlineStr">
        <is>
          <t>73.500,00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=HYPERLINK("https://leilaoonline.com.br/lote/detalhe/98295", "092")</f>
      </c>
      <c r="B35" s="4" t="s">
        <f>=HYPERLINK("https://leilaoonline.com.br/lote/detalhe/98295", "I/JINBEI FABUSFORMA M35; 2012/2013; BRANCA; GASOLINA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=HYPERLINK("https://leilaoonline.com.br/lote/detalhe/98298", "100")</f>
      </c>
      <c r="B36" s="4" t="s">
        <f>=HYPERLINK("https://leilaoonline.com.br/lote/detalhe/98298", "veja o vídeo!! M.BENZ/L 1318; 2009/2009; BRANCA; DIESEL - FUNCIONANDO")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112.500,00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=HYPERLINK("https://leilaoonline.com.br/lote/detalhe/98802", "253")</f>
      </c>
      <c r="B37" s="4" t="s">
        <f>=HYPERLINK("https://leilaoonline.com.br/lote/detalhe/98802", "IVECO/DAILY 35S14HDCS; 2012/2013; BRANCA; DIESEL - FUNCIONANDO")</f>
      </c>
      <c r="C37" s="4" t="inlineStr">
        <is>
          <t>Não vendido</t>
        </is>
      </c>
      <c r="D37" s="4" t="inlineStr">
        <is>
          <t>62</t>
        </is>
      </c>
      <c r="E37" s="5" t="inlineStr">
        <is>
          <t>58.000,00</t>
        </is>
      </c>
      <c r="F37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2026-07-13T23:40:44.00Z</dcterms:created>
  <dc:creator>Tellks Tecnologia</dc:creator>
  <cp:revision>0</cp:revision>
</cp:coreProperties>
</file>