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 e 328 • Jetta 17 • Fit 19 • S10 Diesel • Argo • Jaguar • Captiva • HRV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=HYPERLINK("https://leilaoonline.com.br/lote/detalhe/95225", "020")</f>
      </c>
      <c r="B11" s="4" t="s">
        <f>=HYPERLINK("https://leilaoonline.com.br/lote/detalhe/95225", "VW GOL 1.0 GIV; 2011/2011; PRATA; FLEX - FUNCIONANDO - FROTA 169")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=HYPERLINK("https://leilaoonline.com.br/lote/detalhe/94544", "200")</f>
      </c>
      <c r="B12" s="4" t="s">
        <f>=HYPERLINK("https://leilaoonline.com.br/lote/detalhe/94544", "veja o vídeo!! RENAULT/DUSTER 20 D 4X2; 2016/2016; PRETA; ALCO./GASOL.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=HYPERLINK("https://leilaoonline.com.br/lote/detalhe/94545", "201")</f>
      </c>
      <c r="B13" s="4" t="s">
        <f>=HYPERLINK("https://leilaoonline.com.br/lote/detalhe/94545", "veja o vídeo!! PEUGEOT/HOGGAR XR; 2010/2011; PRATA;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16.550,00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=HYPERLINK("https://leilaoonline.com.br/lote/detalhe/95905", "202")</f>
      </c>
      <c r="B14" s="4" t="s">
        <f>=HYPERLINK("https://leilaoonline.com.br/lote/detalhe/95905", "TOYOTA/COROLLA GLI18 CVT; 2016/2017; CINZA; ALCO./GASOL./GÁS NAT. - FUNCIONANDO - IPVA 2021 PAGO")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55.100,00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=HYPERLINK("https://leilaoonline.com.br/lote/detalhe/94548", "203")</f>
      </c>
      <c r="B15" s="4" t="s">
        <f>=HYPERLINK("https://leilaoonline.com.br/lote/detalhe/94548", "BMW 328I 3A51; 2013/2014; BRANCO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=HYPERLINK("https://leilaoonline.com.br/lote/detalhe/94546", "204")</f>
      </c>
      <c r="B16" s="4" t="s">
        <f>=HYPERLINK("https://leilaoonline.com.br/lote/detalhe/94546", "veja o vídeo!! HONDA/FIT EXL CVT; 2019/2019; CINZA; ALCO./GASOL.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61.250,00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=HYPERLINK("https://leilaoonline.com.br/lote/detalhe/95906", "205")</f>
      </c>
      <c r="B17" s="4" t="s">
        <f>=HYPERLINK("https://leilaoonline.com.br/lote/detalhe/95906", "RENAULT/OROCH 16 DYN42; 2016/2016; VERMELHA; ALCO./GASOL. - FUNCIONANDO - IPVA 2021 PAGO")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=HYPERLINK("https://leilaoonline.com.br/lote/detalhe/95907", "206")</f>
      </c>
      <c r="B18" s="4" t="s">
        <f>=HYPERLINK("https://leilaoonline.com.br/lote/detalhe/95907", "I/FORD EDGE V6; 2013/2013; BRANCA; GASOLINA - FUNCIONANDO - IPVA 2021 PAGO")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=HYPERLINK("https://leilaoonline.com.br/lote/detalhe/94698", "207")</f>
      </c>
      <c r="B19" s="4" t="s">
        <f>=HYPERLINK("https://leilaoonline.com.br/lote/detalhe/94698", "veja o vídeo!! CHEVROLET/SPIN;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=HYPERLINK("https://leilaoonline.com.br/lote/detalhe/94550", "208")</f>
      </c>
      <c r="B20" s="4" t="s">
        <f>=HYPERLINK("https://leilaoonline.com.br/lote/detalhe/94550", "veja o vídeo!! I/BMW 116I 1A11; 2013/2014; PRATA; GASOLINA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=HYPERLINK("https://leilaoonline.com.br/lote/detalhe/94552", "209")</f>
      </c>
      <c r="B21" s="4" t="s">
        <f>=HYPERLINK("https://leilaoonline.com.br/lote/detalhe/94552", "veja o vídeo!! I/VW JETTA CL AF; 2017/2017; BRANCA; GASOLINA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52.700,00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=HYPERLINK("https://leilaoonline.com.br/lote/detalhe/95908", "210")</f>
      </c>
      <c r="B22" s="4" t="s">
        <f>=HYPERLINK("https://leilaoonline.com.br/lote/detalhe/95908", "MMC/LANCER 2.0 HLE; 2015/2016; BRANCA; GASOLINA - FUNCIONANDO - IPVA 2021 PAGO")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=HYPERLINK("https://leilaoonline.com.br/lote/detalhe/94551", "211")</f>
      </c>
      <c r="B23" s="4" t="s">
        <f>=HYPERLINK("https://leilaoonline.com.br/lote/detalhe/94551", "MMC/ASX 2.0 CVT; 2016/2016; MARROM;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=HYPERLINK("https://leilaoonline.com.br/lote/detalhe/94547", "212")</f>
      </c>
      <c r="B24" s="4" t="s">
        <f>=HYPERLINK("https://leilaoonline.com.br/lote/detalhe/94547", "veja o vídeo!! I/BMW 320I VA71; 2006/2007; PRATA; GASOLINA - FUNCIONANDO")</f>
      </c>
      <c r="C24" s="4" t="inlineStr">
        <is>
          <t>Vendido</t>
        </is>
      </c>
      <c r="D24" s="4" t="inlineStr">
        <is>
          <t>42</t>
        </is>
      </c>
      <c r="E24" s="5" t="inlineStr">
        <is>
          <t>39.750,00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=HYPERLINK("https://leilaoonline.com.br/lote/detalhe/94693", "213")</f>
      </c>
      <c r="B25" s="4" t="s">
        <f>=HYPERLINK("https://leilaoonline.com.br/lote/detalhe/94693", "veja o vídeo!! VW/NOVA SAVEIRO RB MBVS; 2019/2019; PRATA;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=HYPERLINK("https://leilaoonline.com.br/lote/detalhe/94554", "214")</f>
      </c>
      <c r="B26" s="4" t="s">
        <f>=HYPERLINK("https://leilaoonline.com.br/lote/detalhe/94554", "CHEVROLET/S10 LT DD4; 2012/2013; BRANCA; DIESEL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74.850,00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=HYPERLINK("https://leilaoonline.com.br/lote/detalhe/94566", "215")</f>
      </c>
      <c r="B27" s="4" t="s">
        <f>=HYPERLINK("https://leilaoonline.com.br/lote/detalhe/94566", "veja o vídeo!! FIAT/IDEA ATTRACTIVE 1.4; 2012/2013; VERMELHA; ALCO./GASOL.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=HYPERLINK("https://leilaoonline.com.br/lote/detalhe/95194", "216")</f>
      </c>
      <c r="B28" s="4" t="s">
        <f>=HYPERLINK("https://leilaoonline.com.br/lote/detalhe/95194", "CHEVROLET/ONIX 10TMT LTZ; 2020/2020; PRATA;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50.000,00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=HYPERLINK("https://leilaoonline.com.br/lote/detalhe/94563", "217")</f>
      </c>
      <c r="B29" s="4" t="s">
        <f>=HYPERLINK("https://leilaoonline.com.br/lote/detalhe/94563", "FIAT/ARGO DRIVE 1.3; 2017/2018; BRANCA; ALCO./GASOL. - FUNCIONANDO")</f>
      </c>
      <c r="C29" s="4" t="inlineStr">
        <is>
          <t>Vendido</t>
        </is>
      </c>
      <c r="D29" s="4" t="inlineStr">
        <is>
          <t>123</t>
        </is>
      </c>
      <c r="E29" s="5" t="inlineStr">
        <is>
          <t>40.250,00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=HYPERLINK("https://leilaoonline.com.br/lote/detalhe/95195", "218")</f>
      </c>
      <c r="B30" s="4" t="s">
        <f>=HYPERLINK("https://leilaoonline.com.br/lote/detalhe/95195", "HYUNDAI/HB20S 1.0M COMF; 2017/2018; PRATA; ALCO./GASOL. - FUNCIONANDO")</f>
      </c>
      <c r="C30" s="4" t="inlineStr">
        <is>
          <t>Vendido</t>
        </is>
      </c>
      <c r="D30" s="4" t="inlineStr">
        <is>
          <t>30</t>
        </is>
      </c>
      <c r="E30" s="5" t="inlineStr">
        <is>
          <t>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=HYPERLINK("https://leilaoonline.com.br/lote/detalhe/94559", "219")</f>
      </c>
      <c r="B31" s="4" t="s">
        <f>=HYPERLINK("https://leilaoonline.com.br/lote/detalhe/94559", "veja o vídeo!! CHEVROLET/COBALT 1.4 LT; 2013/2014; CINZA; ALCO./GASOL. - FUNCIONANDO")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=HYPERLINK("https://leilaoonline.com.br/lote/detalhe/95909", "220")</f>
      </c>
      <c r="B32" s="4" t="s">
        <f>=HYPERLINK("https://leilaoonline.com.br/lote/detalhe/95909", "I/BMW 530I NU91; 2008/2009; PRETA; GASOLINA - FUNCIONANDO - IPVA 2021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=HYPERLINK("https://leilaoonline.com.br/lote/detalhe/94561", "221")</f>
      </c>
      <c r="B33" s="4" t="s">
        <f>=HYPERLINK("https://leilaoonline.com.br/lote/detalhe/94561",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=HYPERLINK("https://leilaoonline.com.br/lote/detalhe/95179", "222")</f>
      </c>
      <c r="B34" s="4" t="s">
        <f>=HYPERLINK("https://leilaoonline.com.br/lote/detalhe/95179", "TOYOTA/YARIS HB XLS15 AT; 2018/2019; VERMELHA; ALCO./GASOL. - FUNCIONANDO")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57.750,00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=HYPERLINK("https://leilaoonline.com.br/lote/detalhe/94558", "223")</f>
      </c>
      <c r="B35" s="4" t="s">
        <f>=HYPERLINK("https://leilaoonline.com.br/lote/detalhe/94558", "veja o vídeo!! I/GM; CAPTIVA SPORT 2.4; 2010/2011; PRETA;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=HYPERLINK("https://leilaoonline.com.br/lote/detalhe/94556", "224")</f>
      </c>
      <c r="B36" s="4" t="s">
        <f>=HYPERLINK("https://leilaoonline.com.br/lote/detalhe/94556", "veja o vídeo!! I/JAG XE P250 R-SPORT; 2018/2018; PRETA; GASOLINA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142.500,00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=HYPERLINK("https://leilaoonline.com.br/lote/detalhe/94564", "225")</f>
      </c>
      <c r="B37" s="4" t="s">
        <f>=HYPERLINK("https://leilaoonline.com.br/lote/detalhe/94564", "HONDA/CR-V LX; 2010/2010; PRATA; ALCO./GASOL. - FUNCIONANDO")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=HYPERLINK("https://leilaoonline.com.br/lote/detalhe/94565", "226")</f>
      </c>
      <c r="B38" s="4" t="s">
        <f>=HYPERLINK("https://leilaoonline.com.br/lote/detalhe/94565", "I/GM CAPTIVA SPORT FWD; 2010/2010; PRETA; GASOLINA - FUNCIONANDO")</f>
      </c>
      <c r="C38" s="4" t="inlineStr">
        <is>
          <t>Vendido</t>
        </is>
      </c>
      <c r="D38" s="4" t="inlineStr">
        <is>
          <t>88</t>
        </is>
      </c>
      <c r="E38" s="5" t="inlineStr">
        <is>
          <t>24.750,00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=HYPERLINK("https://leilaoonline.com.br/lote/detalhe/94555", "227")</f>
      </c>
      <c r="B39" s="4" t="s">
        <f>=HYPERLINK("https://leilaoonline.com.br/lote/detalhe/94555",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=HYPERLINK("https://leilaoonline.com.br/lote/detalhe/94562", "228")</f>
      </c>
      <c r="B40" s="4" t="s">
        <f>=HYPERLINK("https://leilaoonline.com.br/lote/detalhe/94562", "AUDI/A3 1.8; 2003/2003;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=HYPERLINK("https://leilaoonline.com.br/lote/detalhe/95196", "229")</f>
      </c>
      <c r="B41" s="4" t="s">
        <f>=HYPERLINK("https://leilaoonline.com.br/lote/detalhe/95196", "veja o vídeo!! C4 PALLAS 2.0 MANUAL; 2012/2013; PRETO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=HYPERLINK("https://leilaoonline.com.br/lote/detalhe/94568", "230")</f>
      </c>
      <c r="B42" s="4" t="s">
        <f>=HYPERLINK("https://leilaoonline.com.br/lote/detalhe/94568", "HONDA/FIT EX; 2007/2008; PRETA;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23.550,00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=HYPERLINK("https://leilaoonline.com.br/lote/detalhe/94567", "231")</f>
      </c>
      <c r="B43" s="4" t="s">
        <f>=HYPERLINK("https://leilaoonline.com.br/lote/detalhe/94567", "veja o vídeo!! CHEVROLET/CELTA 1.0L LT; 2013/2014; PRATA; ALCO./GASOL. - FUNCIONANDO")</f>
      </c>
      <c r="C43" s="4" t="inlineStr">
        <is>
          <t>Não vendido</t>
        </is>
      </c>
      <c r="D43" s="4" t="inlineStr">
        <is>
          <t>37</t>
        </is>
      </c>
      <c r="E43" s="5" t="inlineStr">
        <is>
          <t>15.300,00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=HYPERLINK("https://leilaoonline.com.br/lote/detalhe/95221", "232")</f>
      </c>
      <c r="B44" s="4" t="s">
        <f>=HYPERLINK("https://leilaoonline.com.br/lote/detalhe/95221", "I/FORD FOCUS 2.0L FC; 2007/2008; PRATA; GASOLINA - FUNCIONANDO")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=HYPERLINK("https://leilaoonline.com.br/lote/detalhe/95226", "233")</f>
      </c>
      <c r="B45" s="4" t="s">
        <f>=HYPERLINK("https://leilaoonline.com.br/lote/detalhe/95226", "TOYOTA/COROLLA XEI18FLEX; 2010/2010; PRATA; ALCO./GASOL.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=HYPERLINK("https://leilaoonline.com.br/lote/detalhe/94574", "234")</f>
      </c>
      <c r="B46" s="4" t="s">
        <f>=HYPERLINK("https://leilaoonline.com.br/lote/detalhe/94574", "HONDA/HR-V EX CVT; 2017/2018;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71.750,00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=HYPERLINK("https://leilaoonline.com.br/lote/detalhe/94573", "235")</f>
      </c>
      <c r="B47" s="4" t="s">
        <f>=HYPERLINK("https://leilaoonline.com.br/lote/detalhe/94573", "MMC/ASX 2.0 CVT; 2015/2016; PRATA; GASOLINA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38.200,00</t>
        </is>
      </c>
      <c r="F47" s="4" t="inlineStr">
        <is>
          <t>1550.00</t>
        </is>
      </c>
    </row>
    <row collapsed="false" customFormat="false" customHeight="false" hidden="false" ht="12.1" outlineLevel="0" r="48">
      <c r="A48" s="5" t="s">
        <f>=HYPERLINK("https://leilaoonline.com.br/lote/detalhe/94571", "236")</f>
      </c>
      <c r="B48" s="4" t="s">
        <f>=HYPERLINK("https://leilaoonline.com.br/lote/detalhe/94571", "VW/FOX 1.0; 2009/2010; PRETA; ALCO./GASOL.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=HYPERLINK("https://leilaoonline.com.br/lote/detalhe/94572", "237")</f>
      </c>
      <c r="B49" s="4" t="s">
        <f>=HYPERLINK("https://leilaoonline.com.br/lote/detalhe/94572", "veja o vídeo!! HONDA/FIT EX; 2006/2007; DOURADA; GASOLINA - FUNCIONANDO")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=HYPERLINK("https://leilaoonline.com.br/lote/detalhe/94569", "238")</f>
      </c>
      <c r="B50" s="4" t="s">
        <f>=HYPERLINK("https://leilaoonline.com.br/lote/detalhe/94569", "FIAT/LINEA HLX 1.9; 2010/2010; PRETA; ALCO./GASOL. - FUNCIONANDO")</f>
      </c>
      <c r="C50" s="4" t="inlineStr">
        <is>
          <t>Vendido</t>
        </is>
      </c>
      <c r="D50" s="4" t="inlineStr">
        <is>
          <t>62</t>
        </is>
      </c>
      <c r="E50" s="5" t="inlineStr">
        <is>
          <t>23.050,00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=HYPERLINK("https://leilaoonline.com.br/lote/detalhe/94577", "239")</f>
      </c>
      <c r="B51" s="4" t="s">
        <f>=HYPERLINK("https://leilaoonline.com.br/lote/detalhe/94577", "CITROEN/C3 GLX 14 FLEX; 2011/2012;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=HYPERLINK("https://leilaoonline.com.br/lote/detalhe/94578", "240")</f>
      </c>
      <c r="B52" s="4" t="s">
        <f>=HYPERLINK("https://leilaoonline.com.br/lote/detalhe/94578", "veja o vídeo!! HONDA/FIT LX FLEX; 2007/2008;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=HYPERLINK("https://leilaoonline.com.br/lote/detalhe/95880", "241")</f>
      </c>
      <c r="B53" s="4" t="s">
        <f>=HYPERLINK("https://leilaoonline.com.br/lote/detalhe/95880", "S10; GAB. DUPLA COMPLETA; GASOLINA 4.3")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=HYPERLINK("https://leilaoonline.com.br/lote/detalhe/94570", "242")</f>
      </c>
      <c r="B54" s="4" t="s">
        <f>=HYPERLINK("https://leilaoonline.com.br/lote/detalhe/94570", "FIAT/PUNTO ESSENCE 1.6; 2012/2013; PRETA;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=HYPERLINK("https://leilaoonline.com.br/lote/detalhe/95222", "243")</f>
      </c>
      <c r="B55" s="4" t="s">
        <f>=HYPERLINK("https://leilaoonline.com.br/lote/detalhe/95222", "RENAULT/SANDERO STW 16HP; 2013/2013; PRETA; ALCO./GASOL. - IPVA 2021 PAGO")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=HYPERLINK("https://leilaoonline.com.br/lote/detalhe/95910", "244")</f>
      </c>
      <c r="B56" s="4" t="s">
        <f>=HYPERLINK("https://leilaoonline.com.br/lote/detalhe/95910", "TOYOTA/ETIOS SD XLS; 2015/2015; BRANCA; ALCO./GASOL. - FUNCIONANDO - IPVA 2021 PAGO")</f>
      </c>
      <c r="C56" s="4" t="inlineStr">
        <is>
          <t>Vendido</t>
        </is>
      </c>
      <c r="D56" s="4" t="inlineStr">
        <is>
          <t>19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=HYPERLINK("https://leilaoonline.com.br/lote/detalhe/94560", "245")</f>
      </c>
      <c r="B57" s="4" t="s">
        <f>=HYPERLINK("https://leilaoonline.com.br/lote/detalhe/94560", "HONDA/CIVIC LX; 2004/2004; CINZA; GASOLINA - FUNCIONANDO")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=HYPERLINK("https://leilaoonline.com.br/lote/detalhe/95918", "246")</f>
      </c>
      <c r="B58" s="4" t="s">
        <f>=HYPERLINK("https://leilaoonline.com.br/lote/detalhe/95918", "veja o vídeo!! FORD/FIESTA SEDAN 1.6 FLEX; 2011/2012;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=HYPERLINK("https://leilaoonline.com.br/lote/detalhe/95919", "247")</f>
      </c>
      <c r="B59" s="4" t="s">
        <f>=HYPERLINK("https://leilaoonline.com.br/lote/detalhe/95919", "veja o vídeo!! GM/CELTA 2P SPIRIT; 2006/2007; PRETA; ALCO./GASOL.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8.000,00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=HYPERLINK("https://leilaoonline.com.br/lote/detalhe/95920", "248")</f>
      </c>
      <c r="B60" s="4" t="s">
        <f>=HYPERLINK("https://leilaoonline.com.br/lote/detalhe/95920", "GM/MERIVA MAXX; 2006/2007; PRETA; ALCO./GASOL.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14.250,00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=HYPERLINK("https://leilaoonline.com.br/lote/detalhe/95921", "249")</f>
      </c>
      <c r="B61" s="4" t="s">
        <f>=HYPERLINK("https://leilaoonline.com.br/lote/detalhe/95921", "CITROEN/C3 EXC 16 A FLEX; 2011/2011; VERMELHA; ALCO./GASOL. - FUNCIONANDO")</f>
      </c>
      <c r="C61" s="4" t="inlineStr">
        <is>
          <t>Não vendido</t>
        </is>
      </c>
      <c r="D61" s="4" t="inlineStr">
        <is>
          <t>24</t>
        </is>
      </c>
      <c r="E61" s="5" t="inlineStr">
        <is>
          <t>14.000,00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=HYPERLINK("https://leilaoonline.com.br/lote/detalhe/94575", "250")</f>
      </c>
      <c r="B62" s="4" t="s">
        <f>=HYPERLINK("https://leilaoonline.com.br/lote/detalhe/94575",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=HYPERLINK("https://leilaoonline.com.br/lote/detalhe/95937", "251")</f>
      </c>
      <c r="B63" s="4" t="s">
        <f>=HYPERLINK("https://leilaoonline.com.br/lote/detalhe/95937", "I/FIAT SIENA ELX FLEX; 2009/2009; CINZA; ALCO./GASOL./GÁS NAT. - FUNCIONANDO")</f>
      </c>
      <c r="C63" s="4" t="inlineStr">
        <is>
          <t>Não vendido</t>
        </is>
      </c>
      <c r="D63" s="4" t="inlineStr">
        <is>
          <t>42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=HYPERLINK("https://leilaoonline.com.br/lote/detalhe/94576", "252")</f>
      </c>
      <c r="B64" s="4" t="s">
        <f>=HYPERLINK("https://leilaoonline.com.br/lote/detalhe/94576", "GM/CLASSIC SPIRIT; 2008/2008; CINZA; ALCO./GASOL. - FUNCIONANDO")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9.400,00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=HYPERLINK("https://leilaoonline.com.br/lote/detalhe/95941", "253")</f>
      </c>
      <c r="B65" s="4" t="s">
        <f>=HYPERLINK("https://leilaoonline.com.br/lote/detalhe/95941", "IVECO/DAILY 35S14HDCS; 2012/2013; BRANCA; DIESEL - FUNCIONANDO")</f>
      </c>
      <c r="C65" s="4" t="inlineStr">
        <is>
          <t>Não vendido</t>
        </is>
      </c>
      <c r="D65" s="4" t="inlineStr">
        <is>
          <t>56</t>
        </is>
      </c>
      <c r="E65" s="5" t="inlineStr">
        <is>
          <t>67.000,00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=HYPERLINK("https://leilaoonline.com.br/lote/detalhe/96192", "312")</f>
      </c>
      <c r="B66" s="4" t="s">
        <f>=HYPERLINK("https://leilaoonline.com.br/lote/detalhe/96192", "22 PNEUS DIVERSOS - MEDIDAS NAS ESPECIFICAÇÕES")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=HYPERLINK("https://leilaoonline.com.br/lote/detalhe/96191", "313")</f>
      </c>
      <c r="B67" s="4" t="s">
        <f>=HYPERLINK("https://leilaoonline.com.br/lote/detalhe/96191", "RODAS ARO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=HYPERLINK("https://leilaoonline.com.br/lote/detalhe/94579", "314")</f>
      </c>
      <c r="B68" s="4" t="s">
        <f>=HYPERLINK("https://leilaoonline.com.br/lote/detalhe/94579", "JOGO DE RODAS PINGOS DAGUA WOLFSBURG ARO 17 COM PNEUS 195 40")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2026-07-14T01:02:50.00Z</dcterms:created>
  <dc:creator>Tellks Tecnologia</dc:creator>
  <cp:revision>0</cp:revision>
</cp:coreProperties>
</file>