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Gol GTI • Gol GTS • VW Fusca • VW Brasília • Fiat 147 • Belina • Corcel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23/07/2021 15:30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=HYPERLINK("https://leilaoonline.com.br/lote/detalhe/90986", "269")</f>
      </c>
      <c r="B11" s="4" t="s">
        <f>=HYPERLINK("https://leilaoonline.com.br/lote/detalhe/90986", "veja o vídeo!! VW/ FUSCA 1300; 1970/1970; AZUL - FUNCIONANDO")</f>
      </c>
      <c r="C11" s="4" t="inlineStr">
        <is>
          <t>Não vendido</t>
        </is>
      </c>
      <c r="D11" s="4" t="inlineStr">
        <is>
          <t>19</t>
        </is>
      </c>
      <c r="E11" s="5" t="inlineStr">
        <is>
          <t>10.100,00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=HYPERLINK("https://leilaoonline.com.br/lote/detalhe/90985", "271")</f>
      </c>
      <c r="B12" s="4" t="s">
        <f>=HYPERLINK("https://leilaoonline.com.br/lote/detalhe/90985", "veja o vídeo!! VW/GOL GTI 2000; 1991/1991; AZUL; GASOLINA - FUNCIONANDO")</f>
      </c>
      <c r="C12" s="4" t="inlineStr">
        <is>
          <t>Não vendido</t>
        </is>
      </c>
      <c r="D12" s="4" t="inlineStr">
        <is>
          <t>78</t>
        </is>
      </c>
      <c r="E12" s="5" t="inlineStr">
        <is>
          <t>34.750,00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=HYPERLINK("https://leilaoonline.com.br/lote/detalhe/90981", "272")</f>
      </c>
      <c r="B13" s="4" t="s">
        <f>=HYPERLINK("https://leilaoonline.com.br/lote/detalhe/90981", "veja o vídeo!! VW/GOL GTS; 1990/1991; VERMELHA; GASOLINA - FUNCIONANDO - LEGALIZADO")</f>
      </c>
      <c r="C13" s="4" t="inlineStr">
        <is>
          <t>Não vendido</t>
        </is>
      </c>
      <c r="D13" s="4" t="inlineStr">
        <is>
          <t>79</t>
        </is>
      </c>
      <c r="E13" s="5" t="inlineStr">
        <is>
          <t>29.500,00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=HYPERLINK("https://leilaoonline.com.br/lote/detalhe/90982", "273")</f>
      </c>
      <c r="B14" s="4" t="s">
        <f>=HYPERLINK("https://leilaoonline.com.br/lote/detalhe/90982", "VW/GOL GTS; 1989/1989; PRETA; ALCOOL - FUNCIONANDO")</f>
      </c>
      <c r="C14" s="4" t="inlineStr">
        <is>
          <t>Não vendido</t>
        </is>
      </c>
      <c r="D14" s="4" t="inlineStr">
        <is>
          <t>23</t>
        </is>
      </c>
      <c r="E14" s="5" t="inlineStr">
        <is>
          <t>6.750,00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=HYPERLINK("https://leilaoonline.com.br/lote/detalhe/90984", "274")</f>
      </c>
      <c r="B15" s="4" t="s">
        <f>=HYPERLINK("https://leilaoonline.com.br/lote/detalhe/90984", "VW/GOL GTS; 1989/1989; PRATA; ALCOOL - FUNCIONANDO")</f>
      </c>
      <c r="C15" s="4" t="inlineStr">
        <is>
          <t>Não vendido</t>
        </is>
      </c>
      <c r="D15" s="4" t="inlineStr">
        <is>
          <t>33</t>
        </is>
      </c>
      <c r="E15" s="5" t="inlineStr">
        <is>
          <t>10.250,00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=HYPERLINK("https://leilaoonline.com.br/lote/detalhe/90980", "275")</f>
      </c>
      <c r="B16" s="4" t="s">
        <f>=HYPERLINK("https://leilaoonline.com.br/lote/detalhe/90980", "veja o vídeo!! VW/GOL GTS; 1992/1992; AZUL; GASOLINA - FUNCIONANDO")</f>
      </c>
      <c r="C16" s="4" t="inlineStr">
        <is>
          <t>Vendido</t>
        </is>
      </c>
      <c r="D16" s="4" t="inlineStr">
        <is>
          <t>21</t>
        </is>
      </c>
      <c r="E16" s="5" t="inlineStr">
        <is>
          <t>16.400,00</t>
        </is>
      </c>
      <c r="F16" s="4" t="inlineStr">
        <is>
          <t>550.00</t>
        </is>
      </c>
    </row>
    <row collapsed="false" customFormat="false" customHeight="false" hidden="false" ht="12.1" outlineLevel="0" r="17">
      <c r="A17" s="5" t="s">
        <f>=HYPERLINK("https://leilaoonline.com.br/lote/detalhe/90983", "276")</f>
      </c>
      <c r="B17" s="4" t="s">
        <f>=HYPERLINK("https://leilaoonline.com.br/lote/detalhe/90983", "veja o vídeo!! VW/GOL GTS; 1989/1990; VERMELHA; ALCOOL - FUNCIONANDO")</f>
      </c>
      <c r="C17" s="4" t="inlineStr">
        <is>
          <t>Não vendido</t>
        </is>
      </c>
      <c r="D17" s="4" t="inlineStr">
        <is>
          <t>23</t>
        </is>
      </c>
      <c r="E17" s="5" t="inlineStr">
        <is>
          <t>14.750,00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=HYPERLINK("https://leilaoonline.com.br/lote/detalhe/91507", "282")</f>
      </c>
      <c r="B18" s="4" t="s">
        <f>=HYPERLINK("https://leilaoonline.com.br/lote/detalhe/91507", "veja o vídeo!! VW/GOL GTS; 1988/1989; BRANCA; ALCOOL - FUNCIONANDO")</f>
      </c>
      <c r="C18" s="4" t="inlineStr">
        <is>
          <t>Não vendido</t>
        </is>
      </c>
      <c r="D18" s="4" t="inlineStr">
        <is>
          <t>51</t>
        </is>
      </c>
      <c r="E18" s="5" t="inlineStr">
        <is>
          <t>14.900,00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=HYPERLINK("https://leilaoonline.com.br/lote/detalhe/91251", "283")</f>
      </c>
      <c r="B19" s="4" t="s">
        <f>=HYPERLINK("https://leilaoonline.com.br/lote/detalhe/91251", "VW/GOL CL 1.8; 1993/1993; BEGE; ALCOOL - FUNCIONANDO")</f>
      </c>
      <c r="C19" s="4" t="inlineStr">
        <is>
          <t>Não vendido</t>
        </is>
      </c>
      <c r="D19" s="4" t="inlineStr">
        <is>
          <t>39</t>
        </is>
      </c>
      <c r="E19" s="5" t="inlineStr">
        <is>
          <t>10.750,00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=HYPERLINK("https://leilaoonline.com.br/lote/detalhe/90997", "284")</f>
      </c>
      <c r="B20" s="4" t="s">
        <f>=HYPERLINK("https://leilaoonline.com.br/lote/detalhe/90997", "veja o vídeo!! VW/GOL GTS; 1989; PRETA; ALCOOL - FUNCIONANDO")</f>
      </c>
      <c r="C20" s="4" t="inlineStr">
        <is>
          <t>Não vendido</t>
        </is>
      </c>
      <c r="D20" s="4" t="inlineStr">
        <is>
          <t>31</t>
        </is>
      </c>
      <c r="E20" s="5" t="inlineStr">
        <is>
          <t>9.750,00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=HYPERLINK("https://leilaoonline.com.br/lote/detalhe/90998", "285")</f>
      </c>
      <c r="B21" s="4" t="s">
        <f>=HYPERLINK("https://leilaoonline.com.br/lote/detalhe/90998", "veja o vídeo!! VW/GOL GTS; 1991; PRATA - FUNCIONANDO")</f>
      </c>
      <c r="C21" s="4" t="inlineStr">
        <is>
          <t>Não vendido</t>
        </is>
      </c>
      <c r="D21" s="4" t="inlineStr">
        <is>
          <t>34</t>
        </is>
      </c>
      <c r="E21" s="5" t="inlineStr">
        <is>
          <t>13.000,00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=HYPERLINK("https://leilaoonline.com.br/lote/detalhe/90993", "286")</f>
      </c>
      <c r="B22" s="4" t="s">
        <f>=HYPERLINK("https://leilaoonline.com.br/lote/detalhe/90993", "veja o vídeo!! PARATI GL 1.8; 1992/1993; AZUL; ALCOOL - FUNCIONANDO")</f>
      </c>
      <c r="C22" s="4" t="inlineStr">
        <is>
          <t>Não vendido</t>
        </is>
      </c>
      <c r="D22" s="4" t="inlineStr">
        <is>
          <t>38</t>
        </is>
      </c>
      <c r="E22" s="5" t="inlineStr">
        <is>
          <t>13.000,00</t>
        </is>
      </c>
      <c r="F22" s="4" t="inlineStr">
        <is>
          <t>250.00</t>
        </is>
      </c>
    </row>
    <row collapsed="false" customFormat="false" customHeight="false" hidden="false" ht="12.1" outlineLevel="0" r="23">
      <c r="A23" s="5" t="s">
        <f>=HYPERLINK("https://leilaoonline.com.br/lote/detalhe/90992", "287")</f>
      </c>
      <c r="B23" s="4" t="s">
        <f>=HYPERLINK("https://leilaoonline.com.br/lote/detalhe/90992", "veja o vídeo!! VW/SANTANA CL; 1988/1988; CINZA; ALCOOL - FUNCIONANDO")</f>
      </c>
      <c r="C23" s="4" t="inlineStr">
        <is>
          <t>Não vendido</t>
        </is>
      </c>
      <c r="D23" s="4" t="inlineStr">
        <is>
          <t>26</t>
        </is>
      </c>
      <c r="E23" s="5" t="inlineStr">
        <is>
          <t>4.750,00</t>
        </is>
      </c>
      <c r="F23" s="4" t="inlineStr">
        <is>
          <t>150.00</t>
        </is>
      </c>
    </row>
    <row collapsed="false" customFormat="false" customHeight="false" hidden="false" ht="12.1" outlineLevel="0" r="24">
      <c r="A24" s="5" t="s">
        <f>=HYPERLINK("https://leilaoonline.com.br/lote/detalhe/90987", "288")</f>
      </c>
      <c r="B24" s="4" t="s">
        <f>=HYPERLINK("https://leilaoonline.com.br/lote/detalhe/90987", "veja o vídeo!! VW/GOL CL STAR; 1989/1989; VERMELHA; ALCOOL - FUNCIONANDO")</f>
      </c>
      <c r="C24" s="4" t="inlineStr">
        <is>
          <t>Vendido</t>
        </is>
      </c>
      <c r="D24" s="4" t="inlineStr">
        <is>
          <t>36</t>
        </is>
      </c>
      <c r="E24" s="5" t="inlineStr">
        <is>
          <t>11.450,00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=HYPERLINK("https://leilaoonline.com.br/lote/detalhe/91496", "291")</f>
      </c>
      <c r="B25" s="4" t="s">
        <f>=HYPERLINK("https://leilaoonline.com.br/lote/detalhe/91496", "VW/GOL; 1981/1981; PRETA; ALCOOL - FUNCIONANDO")</f>
      </c>
      <c r="C25" s="4" t="inlineStr">
        <is>
          <t>Não vendido</t>
        </is>
      </c>
      <c r="D25" s="4" t="inlineStr">
        <is>
          <t>15</t>
        </is>
      </c>
      <c r="E25" s="5" t="inlineStr">
        <is>
          <t>3.700,00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=HYPERLINK("https://leilaoonline.com.br/lote/detalhe/90991", "292")</f>
      </c>
      <c r="B26" s="4" t="s">
        <f>=HYPERLINK("https://leilaoonline.com.br/lote/detalhe/90991", "VW/FUSCA 1300 L; 1979/1979; PRETA; GASOLINA - FUNCIONANDO")</f>
      </c>
      <c r="C26" s="4" t="inlineStr">
        <is>
          <t>Vendido</t>
        </is>
      </c>
      <c r="D26" s="4" t="inlineStr">
        <is>
          <t>38</t>
        </is>
      </c>
      <c r="E26" s="5" t="inlineStr">
        <is>
          <t>17.500,00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=HYPERLINK("https://leilaoonline.com.br/lote/detalhe/90994", "293")</f>
      </c>
      <c r="B27" s="4" t="s">
        <f>=HYPERLINK("https://leilaoonline.com.br/lote/detalhe/90994", "VW/GOL LS; 1985/1985; BEGE; ALCOOL - FUNCIONANDO")</f>
      </c>
      <c r="C27" s="4" t="inlineStr">
        <is>
          <t>Não vendido</t>
        </is>
      </c>
      <c r="D27" s="4" t="inlineStr">
        <is>
          <t>23</t>
        </is>
      </c>
      <c r="E27" s="5" t="inlineStr">
        <is>
          <t>5.650,00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=HYPERLINK("https://leilaoonline.com.br/lote/detalhe/90995", "294")</f>
      </c>
      <c r="B28" s="4" t="s">
        <f>=HYPERLINK("https://leilaoonline.com.br/lote/detalhe/90995", "veja o vídeo!! VW/GOL GTS; 1991/1992; VERMELHA; ALCOOL - FUNCIONANDO")</f>
      </c>
      <c r="C28" s="4" t="inlineStr">
        <is>
          <t>Não vendido</t>
        </is>
      </c>
      <c r="D28" s="4" t="inlineStr">
        <is>
          <t>65</t>
        </is>
      </c>
      <c r="E28" s="5" t="inlineStr">
        <is>
          <t>16.850,00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=HYPERLINK("https://leilaoonline.com.br/lote/detalhe/90996", "296")</f>
      </c>
      <c r="B29" s="4" t="s">
        <f>=HYPERLINK("https://leilaoonline.com.br/lote/detalhe/90996", "VW/PASSAT LS; 1977/1977; MARROM; GASOLINA - FUNCIONANDO")</f>
      </c>
      <c r="C29" s="4" t="inlineStr">
        <is>
          <t>Vendido</t>
        </is>
      </c>
      <c r="D29" s="4" t="inlineStr">
        <is>
          <t>50</t>
        </is>
      </c>
      <c r="E29" s="5" t="inlineStr">
        <is>
          <t>9.700,00</t>
        </is>
      </c>
      <c r="F29" s="4" t="inlineStr">
        <is>
          <t>150.00</t>
        </is>
      </c>
    </row>
    <row collapsed="false" customFormat="false" customHeight="false" hidden="false" ht="12.1" outlineLevel="0" r="30">
      <c r="A30" s="5" t="s">
        <f>=HYPERLINK("https://leilaoonline.com.br/lote/detalhe/90988", "297")</f>
      </c>
      <c r="B30" s="4" t="s">
        <f>=HYPERLINK("https://leilaoonline.com.br/lote/detalhe/90988", "veja o vídeo!! VW; TL 1600; 1974")</f>
      </c>
      <c r="C30" s="4" t="inlineStr">
        <is>
          <t>Não vendido</t>
        </is>
      </c>
      <c r="D30" s="4" t="inlineStr">
        <is>
          <t>21</t>
        </is>
      </c>
      <c r="E30" s="5" t="inlineStr">
        <is>
          <t>6.000,00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=HYPERLINK("https://leilaoonline.com.br/lote/detalhe/90990", "298")</f>
      </c>
      <c r="B31" s="4" t="s">
        <f>=HYPERLINK("https://leilaoonline.com.br/lote/detalhe/90990", "veja o vídeo!! VW/PASSAT VILLAGE LS; 1986/1986; VERDE; ALCOOL - FUNCIONANDO")</f>
      </c>
      <c r="C31" s="4" t="inlineStr">
        <is>
          <t>Não vendido</t>
        </is>
      </c>
      <c r="D31" s="4" t="inlineStr">
        <is>
          <t>19</t>
        </is>
      </c>
      <c r="E31" s="5" t="inlineStr">
        <is>
          <t>8.700,00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=HYPERLINK("https://leilaoonline.com.br/lote/detalhe/90989", "299")</f>
      </c>
      <c r="B32" s="4" t="s">
        <f>=HYPERLINK("https://leilaoonline.com.br/lote/detalhe/90989", "veja o vídeo!! FORD/BELINA; 1976/1976; MARROM; GASOLINA - FUNCIONANDO")</f>
      </c>
      <c r="C32" s="4" t="inlineStr">
        <is>
          <t>Vendido</t>
        </is>
      </c>
      <c r="D32" s="4" t="inlineStr">
        <is>
          <t>39</t>
        </is>
      </c>
      <c r="E32" s="5" t="inlineStr">
        <is>
          <t>6.700,00</t>
        </is>
      </c>
      <c r="F32" s="4" t="inlineStr">
        <is>
          <t>150.00</t>
        </is>
      </c>
    </row>
    <row collapsed="false" customFormat="false" customHeight="false" hidden="false" ht="12.1" outlineLevel="0" r="33">
      <c r="A33" s="5" t="s">
        <f>=HYPERLINK("https://leilaoonline.com.br/lote/detalhe/91000", "301")</f>
      </c>
      <c r="B33" s="4" t="s">
        <f>=HYPERLINK("https://leilaoonline.com.br/lote/detalhe/91000", "VW/BRASILIA; 1978/1979; AMARELA; GASOLINA - FUNCIONANDO")</f>
      </c>
      <c r="C33" s="4" t="inlineStr">
        <is>
          <t>Vendido</t>
        </is>
      </c>
      <c r="D33" s="4" t="inlineStr">
        <is>
          <t>36</t>
        </is>
      </c>
      <c r="E33" s="5" t="inlineStr">
        <is>
          <t>12.750,00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=HYPERLINK("https://leilaoonline.com.br/lote/detalhe/90999", "302")</f>
      </c>
      <c r="B34" s="4" t="s">
        <f>=HYPERLINK("https://leilaoonline.com.br/lote/detalhe/90999", "vídeo novo!! GM; MONZA SL/E; 1984/1984; VERDE; ALCOOL - FUNCIONANDO")</f>
      </c>
      <c r="C34" s="4" t="inlineStr">
        <is>
          <t>Não vendido</t>
        </is>
      </c>
      <c r="D34" s="4" t="inlineStr">
        <is>
          <t>8</t>
        </is>
      </c>
      <c r="E34" s="5" t="inlineStr">
        <is>
          <t>4.750,00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=HYPERLINK("https://leilaoonline.com.br/lote/detalhe/91002", "303")</f>
      </c>
      <c r="B35" s="4" t="s">
        <f>=HYPERLINK("https://leilaoonline.com.br/lote/detalhe/91002", "veja o vídeo!! FIAT/FIAT 147 GLS; 1980/1980; AZUL; GASOLINA - FUNCIONANDO")</f>
      </c>
      <c r="C35" s="4" t="inlineStr">
        <is>
          <t>Não vendido</t>
        </is>
      </c>
      <c r="D35" s="4" t="inlineStr">
        <is>
          <t>37</t>
        </is>
      </c>
      <c r="E35" s="5" t="inlineStr">
        <is>
          <t>6.450,00</t>
        </is>
      </c>
      <c r="F35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2026-07-13T22:11:42.00Z</dcterms:created>
  <dc:creator>Tellks Tecnologia</dc:creator>
  <cp:revision>0</cp:revision>
</cp:coreProperties>
</file>