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Trafos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=HYPERLINK("https://leilaoonline.com.br/lote/detalhe/88962", "002")</f>
      </c>
      <c r="B11" s="4" t="s">
        <f>=HYPERLINK("https://leilaoonline.com.br/lote/detalhe/88962", " LOTE DE DISSIPADORES DE CALOR")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=HYPERLINK("https://leilaoonline.com.br/lote/detalhe/88963", "012")</f>
      </c>
      <c r="B12" s="4" t="s">
        <f>=HYPERLINK("https://leilaoonline.com.br/lote/detalhe/88963", " CHILLER SABROE CMO 16")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=HYPERLINK("https://leilaoonline.com.br/lote/detalhe/88966", "041")</f>
      </c>
      <c r="B13" s="4" t="s">
        <f>=HYPERLINK("https://leilaoonline.com.br/lote/detalhe/88966", " LOTE COM 6 CAIXAS TÉRMICAS PARA MARMITA E TAMPAS EXTRAS")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=HYPERLINK("https://leilaoonline.com.br/lote/detalhe/88965", "042")</f>
      </c>
      <c r="B14" s="4" t="s">
        <f>=HYPERLINK("https://leilaoonline.com.br/lote/detalhe/88965", " JATO DE GRANALHA WHEELABRATOR COM 2 PORTAS PARA NÃO PARAR A PRODUÇÃO")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=HYPERLINK("https://leilaoonline.com.br/lote/detalhe/88967", "045")</f>
      </c>
      <c r="B15" s="4" t="s">
        <f>=HYPERLINK("https://leilaoonline.com.br/lote/detalhe/88967", " EQUIPAMENTO DESBOBINADOR PNEUMÁTICO C/ REGISTRO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=HYPERLINK("https://leilaoonline.com.br/lote/detalhe/88968", "046")</f>
      </c>
      <c r="B16" s="4" t="s">
        <f>=HYPERLINK("https://leilaoonline.com.br/lote/detalhe/88968", " EQUIPAMENTO BOBINADOR/DESBOBINADOR/PUXADOR")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=HYPERLINK("https://leilaoonline.com.br/lote/detalhe/88969", "050")</f>
      </c>
      <c r="B17" s="4" t="s">
        <f>=HYPERLINK("https://leilaoonline.com.br/lote/detalhe/88969", "FURAKAWA RACK ABERTO ENTERPRISE 45U")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=HYPERLINK("https://leilaoonline.com.br/lote/detalhe/90444", "060")</f>
      </c>
      <c r="B18" s="4" t="s">
        <f>=HYPERLINK("https://leilaoonline.com.br/lote/detalhe/90444", "LOJA MÓVEL - BANCA")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=HYPERLINK("https://leilaoonline.com.br/lote/detalhe/90710", "105")</f>
      </c>
      <c r="B19" s="4" t="s">
        <f>=HYPERLINK("https://leilaoonline.com.br/lote/detalhe/90710", "TORNO MECÂNICO NARDINI 2000X450MM")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=HYPERLINK("https://leilaoonline.com.br/lote/detalhe/88972", "108")</f>
      </c>
      <c r="B20" s="4" t="s">
        <f>=HYPERLINK("https://leilaoonline.com.br/lote/detalhe/88972", "PISTA DE PATINAÇÃO SINTÉTICA COM PISO EM RESINA E ESTRUTURA DE FERRO APX. 200M²; ACOMPANHA PATINS - 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=HYPERLINK("https://leilaoonline.com.br/lote/detalhe/88977", "121")</f>
      </c>
      <c r="B21" s="4" t="s">
        <f>=HYPERLINK("https://leilaoonline.com.br/lote/detalhe/88977", "LAMINADOR ELÉTRICO PARA OURIVES MARCA FEROLLA (DESCASCA FIO)")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=HYPERLINK("https://leilaoonline.com.br/lote/detalhe/88978", "123")</f>
      </c>
      <c r="B22" s="4" t="s">
        <f>=HYPERLINK("https://leilaoonline.com.br/lote/detalhe/88978", "COMPRESSOR DENTAL AIR ZAP MOD. DA 1100")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=HYPERLINK("https://leilaoonline.com.br/lote/detalhe/88979", "128")</f>
      </c>
      <c r="B23" s="4" t="s">
        <f>=HYPERLINK("https://leilaoonline.com.br/lote/detalhe/88979", "BALANCIM HIDRÁULICO POPPI")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=HYPERLINK("https://leilaoonline.com.br/lote/detalhe/88980", "130")</f>
      </c>
      <c r="B24" s="4" t="s">
        <f>=HYPERLINK("https://leilaoonline.com.br/lote/detalhe/88980", "PLATAFORMA ELEVATÓRIA PARA CAMINHÃO BÁU")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=HYPERLINK("https://leilaoonline.com.br/lote/detalhe/88981", "147")</f>
      </c>
      <c r="B25" s="4" t="s">
        <f>=HYPERLINK("https://leilaoonline.com.br/lote/detalhe/88981", "CARREGADOR DE BATERIA DE EMPILHADEIRA 80V/50A")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=HYPERLINK("https://leilaoonline.com.br/lote/detalhe/88982", "154")</f>
      </c>
      <c r="B26" s="4" t="s">
        <f>=HYPERLINK("https://leilaoonline.com.br/lote/detalhe/88982", "FORNO MUFLA")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=HYPERLINK("https://leilaoonline.com.br/lote/detalhe/88984", "162")</f>
      </c>
      <c r="B27" s="4" t="s">
        <f>=HYPERLINK("https://leilaoonline.com.br/lote/detalhe/88984", "TUNEL DE ENCOLHIMENTO WELDOTRON")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=HYPERLINK("https://leilaoonline.com.br/lote/detalhe/88985", "163")</f>
      </c>
      <c r="B28" s="4" t="s">
        <f>=HYPERLINK("https://leilaoonline.com.br/lote/detalhe/88985", "PAINEL DE PARTIDA DE GERADORES")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=HYPERLINK("https://leilaoonline.com.br/lote/detalhe/88987", "201")</f>
      </c>
      <c r="B29" s="4" t="s">
        <f>=HYPERLINK("https://leilaoonline.com.br/lote/detalhe/88987", "ESTANTE DE AÇO; PRATELEIRA APROX. 700 KG (PREÇO POR KG) 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6,40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=HYPERLINK("https://leilaoonline.com.br/lote/detalhe/88988", "202")</f>
      </c>
      <c r="B30" s="4" t="s">
        <f>=HYPERLINK("https://leilaoonline.com.br/lote/detalhe/88988", "ESTANTE DE AÇO; PRATELEIRA APROX. 1000 KG (PREÇO POR KG)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=HYPERLINK("https://leilaoonline.com.br/lote/detalhe/88989", "207")</f>
      </c>
      <c r="B31" s="4" t="s">
        <f>=HYPERLINK("https://leilaoonline.com.br/lote/detalhe/88989", "SECADOR DE AR METALPLAN")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=HYPERLINK("https://leilaoonline.com.br/lote/detalhe/88990", "209")</f>
      </c>
      <c r="B32" s="4" t="s">
        <f>=HYPERLINK("https://leilaoonline.com.br/lote/detalhe/88990", "LOTE COM 6 UNIDADES HIDRÁULICAS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=HYPERLINK("https://leilaoonline.com.br/lote/detalhe/88991", "210")</f>
      </c>
      <c r="B33" s="4" t="s">
        <f>=HYPERLINK("https://leilaoonline.com.br/lote/detalhe/88991",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=HYPERLINK("https://leilaoonline.com.br/lote/detalhe/88992", "212")</f>
      </c>
      <c r="B34" s="4" t="s">
        <f>=HYPERLINK("https://leilaoonline.com.br/lote/detalhe/88992", "VENTOINHA EXAUSTOR INDUSTRIAL PARA 5 HP 1700RPM")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=HYPERLINK("https://leilaoonline.com.br/lote/detalhe/88993", "213")</f>
      </c>
      <c r="B35" s="4" t="s">
        <f>=HYPERLINK("https://leilaoonline.com.br/lote/detalhe/88993", "VENTOINHA EXAUSTOR INDUSTRIAL PARA 2 HP 2800RPM")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=HYPERLINK("https://leilaoonline.com.br/lote/detalhe/88994", "214")</f>
      </c>
      <c r="B36" s="4" t="s">
        <f>=HYPERLINK("https://leilaoonline.com.br/lote/detalhe/88994", "VENTOINHA EXAUSTOR INDUSTRIAL PARA 2 HP 2800RPM")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=HYPERLINK("https://leilaoonline.com.br/lote/detalhe/88996", "219")</f>
      </c>
      <c r="B37" s="4" t="s">
        <f>=HYPERLINK("https://leilaoonline.com.br/lote/detalhe/88996", "MÁQUINA DE LIMPEZA E TROCA DE LÍQUIDO DE ARREFECIMENTO OVERFLUSH")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=HYPERLINK("https://leilaoonline.com.br/lote/detalhe/88997", "220")</f>
      </c>
      <c r="B38" s="4" t="s">
        <f>=HYPERLINK("https://leilaoonline.com.br/lote/detalhe/88997", "BALANÇA ANTROPOMÉTRICA MECÂNICA 150KG")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=HYPERLINK("https://leilaoonline.com.br/lote/detalhe/88998", "224")</f>
      </c>
      <c r="B39" s="4" t="s">
        <f>=HYPERLINK("https://leilaoonline.com.br/lote/detalhe/88998", "LOTE DE PORTA MOLDES E MOLDES PARA ESTAMPARIA PRENSA EXCÊNTRICA PREÇO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4,00</t>
        </is>
      </c>
      <c r="F39" s="4" t="inlineStr">
        <is>
          <t>2.50</t>
        </is>
      </c>
    </row>
    <row collapsed="false" customFormat="false" customHeight="false" hidden="false" ht="12.1" outlineLevel="0" r="40">
      <c r="A40" s="5" t="s">
        <f>=HYPERLINK("https://leilaoonline.com.br/lote/detalhe/88999", "229")</f>
      </c>
      <c r="B40" s="4" t="s">
        <f>=HYPERLINK("https://leilaoonline.com.br/lote/detalhe/88999", "LOTE COM 6 CABEÇOTES PARA ROSQUEADEIRA RIDGID")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=HYPERLINK("https://leilaoonline.com.br/lote/detalhe/89000", "230")</f>
      </c>
      <c r="B41" s="4" t="s">
        <f>=HYPERLINK("https://leilaoonline.com.br/lote/detalhe/89000", "2 MESAS PARA REFEITÓRIO COM 4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=HYPERLINK("https://leilaoonline.com.br/lote/detalhe/89001", "235")</f>
      </c>
      <c r="B42" s="4" t="s">
        <f>=HYPERLINK("https://leilaoonline.com.br/lote/detalhe/89001", "LOTE COM 24 LUMINÁRIAS COM E SEM LÂMPADA")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=HYPERLINK("https://leilaoonline.com.br/lote/detalhe/89002", "236")</f>
      </c>
      <c r="B43" s="4" t="s">
        <f>=HYPERLINK("https://leilaoonline.com.br/lote/detalhe/89002",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=HYPERLINK("https://leilaoonline.com.br/lote/detalhe/89003", "237")</f>
      </c>
      <c r="B44" s="4" t="s">
        <f>=HYPERLINK("https://leilaoonline.com.br/lote/detalhe/89003", "LOTE COM 62 LUMINÁRIAS COM E SEM LÂMPADA")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=HYPERLINK("https://leilaoonline.com.br/lote/detalhe/89004", "238")</f>
      </c>
      <c r="B45" s="4" t="s">
        <f>=HYPERLINK("https://leilaoonline.com.br/lote/detalhe/89004", "LOTE COM 11 PLACAS DE VIDRO EMOLDURADAS DE APX. 260X120CM, TAMANHOS IGUAIS")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=HYPERLINK("https://leilaoonline.com.br/lote/detalhe/89005", "239")</f>
      </c>
      <c r="B46" s="4" t="s">
        <f>=HYPERLINK("https://leilaoonline.com.br/lote/detalhe/89005", "LOTE COM 10 PLACAS DE VIDRO EMOLDURADAS DE APX. 260X120CM, TAMANHOS IGUAIS")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=HYPERLINK("https://leilaoonline.com.br/lote/detalhe/89006", "240")</f>
      </c>
      <c r="B47" s="4" t="s">
        <f>=HYPERLINK("https://leilaoonline.com.br/lote/detalhe/89006", "LOTE COM 7 PLACAS MAIORES (APX. 260X60CM) E 12 MENORES (APX. 260X25CM)")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=HYPERLINK("https://leilaoonline.com.br/lote/detalhe/89007", "241")</f>
      </c>
      <c r="B48" s="4" t="s">
        <f>=HYPERLINK("https://leilaoonline.com.br/lote/detalhe/89007", "LOTE COM 10 PLACAS DE VIDRO EMOLDURADAS DE APX. 240X80CM, TAMANHOS VARIADOS")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=HYPERLINK("https://leilaoonline.com.br/lote/detalhe/89008", "242")</f>
      </c>
      <c r="B49" s="4" t="s">
        <f>=HYPERLINK("https://leilaoonline.com.br/lote/detalhe/89008", "LOTE COM 9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=HYPERLINK("https://leilaoonline.com.br/lote/detalhe/89009", "245")</f>
      </c>
      <c r="B50" s="4" t="s">
        <f>=HYPERLINK("https://leilaoonline.com.br/lote/detalhe/89009", "LOTE COM 4 PLACAS DE VIDRO EMOLDURADAS DE APX. 260X110CM, TAMANHOS IGUAIS")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=HYPERLINK("https://leilaoonline.com.br/lote/detalhe/90667", "247")</f>
      </c>
      <c r="B51" s="4" t="s">
        <f>=HYPERLINK("https://leilaoonline.com.br/lote/detalhe/90667", "DISJUNTOR PVO MÉDIA TENSÃO")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=HYPERLINK("https://leilaoonline.com.br/lote/detalhe/89010", "248")</f>
      </c>
      <c r="B52" s="4" t="s">
        <f>=HYPERLINK("https://leilaoonline.com.br/lote/detalhe/89010", "LOTE COM 2 MESAS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=HYPERLINK("https://leilaoonline.com.br/lote/detalhe/89011", "249")</f>
      </c>
      <c r="B53" s="4" t="s">
        <f>=HYPERLINK("https://leilaoonline.com.br/lote/detalhe/89011", "LOTE COM 3 MESAS EM "L" ESCRITÓRIO")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=HYPERLINK("https://leilaoonline.com.br/lote/detalhe/89012", "250")</f>
      </c>
      <c r="B54" s="4" t="s">
        <f>=HYPERLINK("https://leilaoonline.com.br/lote/detalhe/89012", "MESA DE ESCRITÓRIO")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=HYPERLINK("https://leilaoonline.com.br/lote/detalhe/89014", "256")</f>
      </c>
      <c r="B55" s="4" t="s">
        <f>=HYPERLINK("https://leilaoonline.com.br/lote/detalhe/89014", "PRENSA BALANCIM MANUAL 15TON")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=HYPERLINK("https://leilaoonline.com.br/lote/detalhe/90683", "268")</f>
      </c>
      <c r="B56" s="4" t="s">
        <f>=HYPERLINK("https://leilaoonline.com.br/lote/detalhe/90683", "CARREGADOR BATERIA EMPILHADEIRA ELÉTRICA 48V/120A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=HYPERLINK("https://leilaoonline.com.br/lote/detalhe/89016", "301")</f>
      </c>
      <c r="B57" s="4" t="s">
        <f>=HYPERLINK("https://leilaoonline.com.br/lote/detalhe/89016", "BOMBA DE VÁCUO TIPO ROOTS 15CV")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=HYPERLINK("https://leilaoonline.com.br/lote/detalhe/89017", "307")</f>
      </c>
      <c r="B58" s="4" t="s">
        <f>=HYPERLINK("https://leilaoonline.com.br/lote/detalhe/89017", "ROSQUEADEIRA PARA TUBOS")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=HYPERLINK("https://leilaoonline.com.br/lote/detalhe/89018", "308")</f>
      </c>
      <c r="B59" s="4" t="s">
        <f>=HYPERLINK("https://leilaoonline.com.br/lote/detalhe/89018", "ROSQUEADEIRA PARA TUBOS")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=HYPERLINK("https://leilaoonline.com.br/lote/detalhe/89019", "310")</f>
      </c>
      <c r="B60" s="4" t="s">
        <f>=HYPERLINK("https://leilaoonline.com.br/lote/detalhe/89019", "MISTURADOR E PRÉ AQUECEDOR PARA EXTRUSORA PLÁSTICO")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=HYPERLINK("https://leilaoonline.com.br/lote/detalhe/89020", "312")</f>
      </c>
      <c r="B61" s="4" t="s">
        <f>=HYPERLINK("https://leilaoonline.com.br/lote/detalhe/89020", "MISTURADOR E PRÉ AQUECEDOR PARA EXTRUSORA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=HYPERLINK("https://leilaoonline.com.br/lote/detalhe/89021", "313")</f>
      </c>
      <c r="B62" s="4" t="s">
        <f>=HYPERLINK("https://leilaoonline.com.br/lote/detalhe/89021", "MÁQUINA PARA PINTURA DE FAIXA VIARIA")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=HYPERLINK("https://leilaoonline.com.br/lote/detalhe/89022", "314")</f>
      </c>
      <c r="B63" s="4" t="s">
        <f>=HYPERLINK("https://leilaoonline.com.br/lote/detalhe/89022", "MÁQUINA PARA PINTURA DE FAIXA VIARIA")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=HYPERLINK("https://leilaoonline.com.br/lote/detalhe/89023", "315")</f>
      </c>
      <c r="B64" s="4" t="s">
        <f>=HYPERLINK("https://leilaoonline.com.br/lote/detalhe/89023", "MÁQUINA PARA PINTURA DE FAIXA VIARIA")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=HYPERLINK("https://leilaoonline.com.br/lote/detalhe/89024", "317")</f>
      </c>
      <c r="B65" s="4" t="s">
        <f>=HYPERLINK("https://leilaoonline.com.br/lote/detalhe/89024", "CLIMATIZADOR DE AR JOAPE")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=HYPERLINK("https://leilaoonline.com.br/lote/detalhe/89025", "321")</f>
      </c>
      <c r="B66" s="4" t="s">
        <f>=HYPERLINK("https://leilaoonline.com.br/lote/detalhe/89025", "TALHA GUINCHO ELÉTRICO SEMI-NOVO CAPACIDADE 300 A 600KG ELEVAÇÃO 12M/6M")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=HYPERLINK("https://leilaoonline.com.br/lote/detalhe/89028", "339")</f>
      </c>
      <c r="B67" s="4" t="s">
        <f>=HYPERLINK("https://leilaoonline.com.br/lote/detalhe/89028", "EQUIPAMENTO PARA PINTURA ELETROSTATICA TECNOAVANCE")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=HYPERLINK("https://leilaoonline.com.br/lote/detalhe/89029", "350")</f>
      </c>
      <c r="B68" s="4" t="s">
        <f>=HYPERLINK("https://leilaoonline.com.br/lote/detalhe/89029", "AR CONDICIONADO 50.000 BTUS")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=HYPERLINK("https://leilaoonline.com.br/lote/detalhe/89030", "351")</f>
      </c>
      <c r="B69" s="4" t="s">
        <f>=HYPERLINK("https://leilaoonline.com.br/lote/detalhe/89030", "AR CONDICIONADO 50.000 BTUS")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=HYPERLINK("https://leilaoonline.com.br/lote/detalhe/89031", "352")</f>
      </c>
      <c r="B70" s="4" t="s">
        <f>=HYPERLINK("https://leilaoonline.com.br/lote/detalhe/89031", "AR CONDICIONADO 50.000 BTUS")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=HYPERLINK("https://leilaoonline.com.br/lote/detalhe/89032", "353")</f>
      </c>
      <c r="B71" s="4" t="s">
        <f>=HYPERLINK("https://leilaoonline.com.br/lote/detalhe/89032", "AR CONDICIONADO 50.000 BTUS")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=HYPERLINK("https://leilaoonline.com.br/lote/detalhe/89033", "354")</f>
      </c>
      <c r="B72" s="4" t="s">
        <f>=HYPERLINK("https://leilaoonline.com.br/lote/detalhe/89033", "CARRINHO ABERTO PARA FERRAMENTAS (1 UNIDADE)")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=HYPERLINK("https://leilaoonline.com.br/lote/detalhe/89034", "355")</f>
      </c>
      <c r="B73" s="4" t="s">
        <f>=HYPERLINK("https://leilaoonline.com.br/lote/detalhe/89034", "CARRINHO ABERTO PARA FERRAMENTAS (1 UNIDADE)")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=HYPERLINK("https://leilaoonline.com.br/lote/detalhe/89035", "356")</f>
      </c>
      <c r="B74" s="4" t="s">
        <f>=HYPERLINK("https://leilaoonline.com.br/lote/detalhe/89035", "CARRINHO ABERTO PARA FERRAMENTAS (1 UNIDADE)")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=HYPERLINK("https://leilaoonline.com.br/lote/detalhe/89036", "357")</f>
      </c>
      <c r="B75" s="4" t="s">
        <f>=HYPERLINK("https://leilaoonline.com.br/lote/detalhe/89036",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=HYPERLINK("https://leilaoonline.com.br/lote/detalhe/89037", "358")</f>
      </c>
      <c r="B76" s="4" t="s">
        <f>=HYPERLINK("https://leilaoonline.com.br/lote/detalhe/89037",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=HYPERLINK("https://leilaoonline.com.br/lote/detalhe/89038", "359")</f>
      </c>
      <c r="B77" s="4" t="s">
        <f>=HYPERLINK("https://leilaoonline.com.br/lote/detalhe/89038", "TANQUE DE POLIPROPILENO PARA GALVANOPLASTIA E ANODIZAÇÃO 1600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=HYPERLINK("https://leilaoonline.com.br/lote/detalhe/89039", "360")</f>
      </c>
      <c r="B78" s="4" t="s">
        <f>=HYPERLINK("https://leilaoonline.com.br/lote/detalhe/89039", "TANQUE DE POLIPROPILENO PARA GALVANOPLASTIA E ANODIZAÇÃO 1200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=HYPERLINK("https://leilaoonline.com.br/lote/detalhe/89040", "367")</f>
      </c>
      <c r="B79" s="4" t="s">
        <f>=HYPERLINK("https://leilaoonline.com.br/lote/detalhe/89040", "SELADORA ENCOLHEDORA RAL-TEC")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=HYPERLINK("https://leilaoonline.com.br/lote/detalhe/89041", "368")</f>
      </c>
      <c r="B80" s="4" t="s">
        <f>=HYPERLINK("https://leilaoonline.com.br/lote/detalhe/89041", "PRENSA HIDRÁULICA SACA PINO")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=HYPERLINK("https://leilaoonline.com.br/lote/detalhe/89042", "369")</f>
      </c>
      <c r="B81" s="4" t="s">
        <f>=HYPERLINK("https://leilaoonline.com.br/lote/detalhe/89042", "REBARBADOR VIBRATORIO VIBROCHIP")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=HYPERLINK("https://leilaoonline.com.br/lote/detalhe/89045", "372")</f>
      </c>
      <c r="B82" s="4" t="s">
        <f>=HYPERLINK("https://leilaoonline.com.br/lote/detalhe/89045", "CARRINHO ABERTO PORTA FERRAMENTAS")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=HYPERLINK("https://leilaoonline.com.br/lote/detalhe/89046", "379")</f>
      </c>
      <c r="B83" s="4" t="s">
        <f>=HYPERLINK("https://leilaoonline.com.br/lote/detalhe/89046", "MOTOR ELÉTRICO 60HP 4 POLOS 1785RPM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=HYPERLINK("https://leilaoonline.com.br/lote/detalhe/90438", "401")</f>
      </c>
      <c r="B84" s="4" t="s">
        <f>=HYPERLINK("https://leilaoonline.com.br/lote/detalhe/90438", "MOTOR ELÉTRICO WEG 2HP 2 POLOS 3500 RPM 440V")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=HYPERLINK("https://leilaoonline.com.br/lote/detalhe/90439", "402")</f>
      </c>
      <c r="B85" s="4" t="s">
        <f>=HYPERLINK("https://leilaoonline.com.br/lote/detalhe/90439", "MOTOR ELÉTRICO WEG 1,5HP 4 POLOS 1700 RPM 440V")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=HYPERLINK("https://leilaoonline.com.br/lote/detalhe/90440", "403")</f>
      </c>
      <c r="B86" s="4" t="s">
        <f>=HYPERLINK("https://leilaoonline.com.br/lote/detalhe/90440", "MOTOR ELÉTRICO WEG 0,75HP 2 POLOS 3500 RPM 440V")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=HYPERLINK("https://leilaoonline.com.br/lote/detalhe/90441", "404")</f>
      </c>
      <c r="B87" s="4" t="s">
        <f>=HYPERLINK("https://leilaoonline.com.br/lote/detalhe/90441", "MOTOR ELÉTRICO WEG 1/3HP 4 POLOS 1700 RPM 440V")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=HYPERLINK("https://leilaoonline.com.br/lote/detalhe/90442", "405")</f>
      </c>
      <c r="B88" s="4" t="s">
        <f>=HYPERLINK("https://leilaoonline.com.br/lote/detalhe/90442", "MOTOR ELÉTRICO WEG W22 PLUS 75HP 6 POLOS 1100 RPM 440V ")</f>
      </c>
      <c r="C88" s="4" t="inlineStr">
        <is>
          <t>Vendido</t>
        </is>
      </c>
      <c r="D88" s="4" t="inlineStr">
        <is>
          <t>107</t>
        </is>
      </c>
      <c r="E88" s="5" t="inlineStr">
        <is>
          <t>12.100,00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=HYPERLINK("https://leilaoonline.com.br/lote/detalhe/90443", "406")</f>
      </c>
      <c r="B89" s="4" t="s">
        <f>=HYPERLINK("https://leilaoonline.com.br/lote/detalhe/90443", "MOTOR ELÉTRICO WEG 40HP 2 POLOS 3500 RPM 440V")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=HYPERLINK("https://leilaoonline.com.br/lote/detalhe/90596", "407")</f>
      </c>
      <c r="B90" s="4" t="s">
        <f>=HYPERLINK("https://leilaoonline.com.br/lote/detalhe/90596", "MOTOR ELÉTRICO WEG 40HP 4 POLOS 1700 RPM 440V (SEM PÉ)")</f>
      </c>
      <c r="C90" s="4" t="inlineStr">
        <is>
          <t>Não vendido</t>
        </is>
      </c>
      <c r="D90" s="4" t="inlineStr">
        <is>
          <t>33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=HYPERLINK("https://leilaoonline.com.br/lote/detalhe/90597", "408")</f>
      </c>
      <c r="B91" s="4" t="s">
        <f>=HYPERLINK("https://leilaoonline.com.br/lote/detalhe/90597", "MOTOR ELÉTRICO WEG 125HP 4 POLOS 1700 RPM 440V")</f>
      </c>
      <c r="C91" s="4" t="inlineStr">
        <is>
          <t>Vendido</t>
        </is>
      </c>
      <c r="D91" s="4" t="inlineStr">
        <is>
          <t>48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=HYPERLINK("https://leilaoonline.com.br/lote/detalhe/90598", "409")</f>
      </c>
      <c r="B92" s="4" t="s">
        <f>=HYPERLINK("https://leilaoonline.com.br/lote/detalhe/90598", "MOTOR ELÉTRICO WEG 125HP 4 POLOS 1700 RPM 440V ALTO PLUS RENDIMENTO")</f>
      </c>
      <c r="C92" s="4" t="inlineStr">
        <is>
          <t>Vendido</t>
        </is>
      </c>
      <c r="D92" s="4" t="inlineStr">
        <is>
          <t>65</t>
        </is>
      </c>
      <c r="E92" s="5" t="inlineStr">
        <is>
          <t>12.700,00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=HYPERLINK("https://leilaoonline.com.br/lote/detalhe/90599", "410")</f>
      </c>
      <c r="B93" s="4" t="s">
        <f>=HYPERLINK("https://leilaoonline.com.br/lote/detalhe/90599", "MOTOR ELÉTRICO WEG 150HP 4 POLOS 1700 RPM 575V (ANTI EXPLOSÃO/ SEM PÉ)")</f>
      </c>
      <c r="C93" s="4" t="inlineStr">
        <is>
          <t>Vendido</t>
        </is>
      </c>
      <c r="D93" s="4" t="inlineStr">
        <is>
          <t>48</t>
        </is>
      </c>
      <c r="E93" s="5" t="inlineStr">
        <is>
          <t>12.300,00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=HYPERLINK("https://leilaoonline.com.br/lote/detalhe/90600", "412")</f>
      </c>
      <c r="B94" s="4" t="s">
        <f>=HYPERLINK("https://leilaoonline.com.br/lote/detalhe/90600", "MOTOR ELÉTRICO WEG 150HP 4 POLOS 1700 RPM 575V (ANTI EXPLOSÃO/ SEM PÉ)")</f>
      </c>
      <c r="C94" s="4" t="inlineStr">
        <is>
          <t>Vendido</t>
        </is>
      </c>
      <c r="D94" s="4" t="inlineStr">
        <is>
          <t>19</t>
        </is>
      </c>
      <c r="E94" s="5" t="inlineStr">
        <is>
          <t>12.100,00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=HYPERLINK("https://leilaoonline.com.br/lote/detalhe/90601", "413")</f>
      </c>
      <c r="B95" s="4" t="s">
        <f>=HYPERLINK("https://leilaoonline.com.br/lote/detalhe/90601", "MOTOR ELÉTRICO WEG 40HP 4 POLOS 1700 RPM 440V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4.200,00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=HYPERLINK("https://leilaoonline.com.br/lote/detalhe/90602", "414")</f>
      </c>
      <c r="B96" s="4" t="s">
        <f>=HYPERLINK("https://leilaoonline.com.br/lote/detalhe/90602", "MOTOR ELÉTRICO WEG APROX. 60HP S/PLAQUETA")</f>
      </c>
      <c r="C96" s="4" t="inlineStr">
        <is>
          <t>Não vendido</t>
        </is>
      </c>
      <c r="D96" s="4" t="inlineStr">
        <is>
          <t>22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=HYPERLINK("https://leilaoonline.com.br/lote/detalhe/90603", "415")</f>
      </c>
      <c r="B97" s="4" t="s">
        <f>=HYPERLINK("https://leilaoonline.com.br/lote/detalhe/90603", "MOTOR ELÉTRICO WEG 7,5HP 2 POLOS 3500 RPM 440V W22")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=HYPERLINK("https://leilaoonline.com.br/lote/detalhe/90604", "416")</f>
      </c>
      <c r="B98" s="4" t="s">
        <f>=HYPERLINK("https://leilaoonline.com.br/lote/detalhe/90604", "MOTOR ELÉTRICO WEG 7,5HP 2 POLOS 3500 RPM 440V ")</f>
      </c>
      <c r="C98" s="4" t="inlineStr">
        <is>
          <t>Vendido</t>
        </is>
      </c>
      <c r="D98" s="4" t="inlineStr">
        <is>
          <t>4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=HYPERLINK("https://leilaoonline.com.br/lote/detalhe/90605", "417")</f>
      </c>
      <c r="B99" s="4" t="s">
        <f>=HYPERLINK("https://leilaoonline.com.br/lote/detalhe/90605", "MOTOR ELÉTRICO 4 POLOS 1700 RPM 220V/440V")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=HYPERLINK("https://leilaoonline.com.br/lote/detalhe/90606", "418")</f>
      </c>
      <c r="B100" s="4" t="s">
        <f>=HYPERLINK("https://leilaoonline.com.br/lote/detalhe/90606", "MOTOR ELÉTRICO 60HP 4 POLOS 1700RPM 22V/440V")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=HYPERLINK("https://leilaoonline.com.br/lote/detalhe/90607", "419")</f>
      </c>
      <c r="B101" s="4" t="s">
        <f>=HYPERLINK("https://leilaoonline.com.br/lote/detalhe/90607", "MOTOR ELÉTRICO 60HP 4 POLOS 1700RPM 22V/440V")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=HYPERLINK("https://leilaoonline.com.br/lote/detalhe/90608", "420")</f>
      </c>
      <c r="B102" s="4" t="s">
        <f>=HYPERLINK("https://leilaoonline.com.br/lote/detalhe/90608", "MOTOR ELÉTRICO WEG 50HP 4 POLOS 1700 RPM 220V/380V/440V/760V")</f>
      </c>
      <c r="C102" s="4" t="inlineStr">
        <is>
          <t>Vendido</t>
        </is>
      </c>
      <c r="D102" s="4" t="inlineStr">
        <is>
          <t>41</t>
        </is>
      </c>
      <c r="E102" s="5" t="inlineStr">
        <is>
          <t>4.500,00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=HYPERLINK("https://leilaoonline.com.br/lote/detalhe/90609", "422")</f>
      </c>
      <c r="B103" s="4" t="s">
        <f>=HYPERLINK("https://leilaoonline.com.br/lote/detalhe/90609", "MÁQUINA DE ROLOS COM MOTORREDUTOR")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=HYPERLINK("https://leilaoonline.com.br/lote/detalhe/90610", "426")</f>
      </c>
      <c r="B104" s="4" t="s">
        <f>=HYPERLINK("https://leilaoonline.com.br/lote/detalhe/90610", "RACK GABINE PARA SERVIDOR C/PORTA DE VIDRO 95CM ALT. X 55CM LARG.. X 55CM COMP.")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=HYPERLINK("https://leilaoonline.com.br/lote/detalhe/90649", "427")</f>
      </c>
      <c r="B105" s="4" t="s">
        <f>=HYPERLINK("https://leilaoonline.com.br/lote/detalhe/90649", "RACK GABINE PARA SERVIDOR C/PORTA DE VIDRO 185CM ALT. X 55CM LARG.. X 75CM COMP.")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=HYPERLINK("https://leilaoonline.com.br/lote/detalhe/90650", "428")</f>
      </c>
      <c r="B106" s="4" t="s">
        <f>=HYPERLINK("https://leilaoonline.com.br/lote/detalhe/90650", "RACK GABINE PARA SERVIDOR C/PORTA DE VIDRO 185CM ALT. X 55CM LARG.. X 75CM COMP.")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=HYPERLINK("https://leilaoonline.com.br/lote/detalhe/90651", "429")</f>
      </c>
      <c r="B107" s="4" t="s">
        <f>=HYPERLINK("https://leilaoonline.com.br/lote/detalhe/90651", "RACK GABINE PARA SERVIDOR C/PORTA DE VIDRO 210CM ALT. X 55CM LARG.. X 75CM COMP.")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=HYPERLINK("https://leilaoonline.com.br/lote/detalhe/90652", "430")</f>
      </c>
      <c r="B108" s="4" t="s">
        <f>=HYPERLINK("https://leilaoonline.com.br/lote/detalhe/90652", "RACK GABINE PARA SERVIDOR C/PORTA DE VIDRO 210CM ALT. X 55CM LARG.. X 75CM COMP.")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=HYPERLINK("https://leilaoonline.com.br/lote/detalhe/90653", "431")</f>
      </c>
      <c r="B109" s="4" t="s">
        <f>=HYPERLINK("https://leilaoonline.com.br/lote/detalhe/90653", "RACK GABINE PARA SERVIDOR C/PORTA DE VIDRO 200CM ALT. X 60CM LARG.. X 60CM COMP.")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=HYPERLINK("https://leilaoonline.com.br/lote/detalhe/90656", "432")</f>
      </c>
      <c r="B110" s="4" t="s">
        <f>=HYPERLINK("https://leilaoonline.com.br/lote/detalhe/90656", "MISTURADOR EM AÇO INÓX MOTOR 40CV")</f>
      </c>
      <c r="C110" s="4" t="inlineStr">
        <is>
          <t>Não vendido</t>
        </is>
      </c>
      <c r="D110" s="4" t="inlineStr">
        <is>
          <t>42</t>
        </is>
      </c>
      <c r="E110" s="5" t="inlineStr">
        <is>
          <t>5.450,00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=HYPERLINK("https://leilaoonline.com.br/lote/detalhe/90657", "433")</f>
      </c>
      <c r="B111" s="4" t="s">
        <f>=HYPERLINK("https://leilaoonline.com.br/lote/detalhe/90657", "TORNO REVOLVER")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=HYPERLINK("https://leilaoonline.com.br/lote/detalhe/90658", "434")</f>
      </c>
      <c r="B112" s="4" t="s">
        <f>=HYPERLINK("https://leilaoonline.com.br/lote/detalhe/90658", "TORNO REVOLVER")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=HYPERLINK("https://leilaoonline.com.br/lote/detalhe/90659", "435")</f>
      </c>
      <c r="B113" s="4" t="s">
        <f>=HYPERLINK("https://leilaoonline.com.br/lote/detalhe/90659", "COMPRESSOR PRIMÁX 40 PÉS")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=HYPERLINK("https://leilaoonline.com.br/lote/detalhe/90660", "437")</f>
      </c>
      <c r="B114" s="4" t="s">
        <f>=HYPERLINK("https://leilaoonline.com.br/lote/detalhe/90660", "LAMINADOR ELÉTRICO PARA OURIVES FEROLLA (DESCASCA FIO)")</f>
      </c>
      <c r="C114" s="4" t="inlineStr">
        <is>
          <t>Não vendido</t>
        </is>
      </c>
      <c r="D114" s="4" t="inlineStr">
        <is>
          <t>25</t>
        </is>
      </c>
      <c r="E114" s="5" t="inlineStr">
        <is>
          <t>3.400,00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=HYPERLINK("https://leilaoonline.com.br/lote/detalhe/90661", "439")</f>
      </c>
      <c r="B115" s="4" t="s">
        <f>=HYPERLINK("https://leilaoonline.com.br/lote/detalhe/90661", "BATEDOR PLANETARIA DE INÓX USIRAM")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=HYPERLINK("https://leilaoonline.com.br/lote/detalhe/90690", "440")</f>
      </c>
      <c r="B116" s="4" t="s">
        <f>=HYPERLINK("https://leilaoonline.com.br/lote/detalhe/90690", "MÁQUINA PARA DESCASCAR CABO")</f>
      </c>
      <c r="C116" s="4" t="inlineStr">
        <is>
          <t>Vendido</t>
        </is>
      </c>
      <c r="D116" s="4" t="inlineStr">
        <is>
          <t>55</t>
        </is>
      </c>
      <c r="E116" s="5" t="inlineStr">
        <is>
          <t>5.900,00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=HYPERLINK("https://leilaoonline.com.br/lote/detalhe/90662", "441")</f>
      </c>
      <c r="B117" s="4" t="s">
        <f>=HYPERLINK("https://leilaoonline.com.br/lote/detalhe/90662", "ENGRENAGEM PRENSA EXCÊNTRICA 160 180 TON.")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=HYPERLINK("https://leilaoonline.com.br/lote/detalhe/90663", "443")</f>
      </c>
      <c r="B118" s="4" t="s">
        <f>=HYPERLINK("https://leilaoonline.com.br/lote/detalhe/90663", "MOINHO DE ROLOS GRÃOS CERÂMICA TIJOLO")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=HYPERLINK("https://leilaoonline.com.br/lote/detalhe/90664", "444")</f>
      </c>
      <c r="B119" s="4" t="s">
        <f>=HYPERLINK("https://leilaoonline.com.br/lote/detalhe/90664", "PRENSA DE FRICÇÃO FORJARIA 60 TONELADAS")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=HYPERLINK("https://leilaoonline.com.br/lote/detalhe/90665", "445")</f>
      </c>
      <c r="B120" s="4" t="s">
        <f>=HYPERLINK("https://leilaoonline.com.br/lote/detalhe/90665", "COMPRESSOR REFRIGERAÇÃO CHILLER SABROE CMO 16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=HYPERLINK("https://leilaoonline.com.br/lote/detalhe/90666", "446")</f>
      </c>
      <c r="B121" s="4" t="s">
        <f>=HYPERLINK("https://leilaoonline.com.br/lote/detalhe/90666", "BOMBA DE ENGRENAGEM SANITÁRIA INÓX PARA PRODUTOS VISCOSOS MOTOR 8 POLOS")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=HYPERLINK("https://leilaoonline.com.br/lote/detalhe/90668", "448")</f>
      </c>
      <c r="B122" s="4" t="s">
        <f>=HYPERLINK("https://leilaoonline.com.br/lote/detalhe/90668", "TALHA ELÉTRICA CABO DE AÇO 500KG SANSEI")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=HYPERLINK("https://leilaoonline.com.br/lote/detalhe/90669", "449")</f>
      </c>
      <c r="B123" s="4" t="s">
        <f>=HYPERLINK("https://leilaoonline.com.br/lote/detalhe/90669", "CANHÃO E DUPLA ROSCA EXTRUSORA MIOTTO 65/120 (NOVO, 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=HYPERLINK("https://leilaoonline.com.br/lote/detalhe/90670", "450")</f>
      </c>
      <c r="B124" s="4" t="s">
        <f>=HYPERLINK("https://leilaoonline.com.br/lote/detalhe/90670", "SERRA TICO TICO MONOFÁSICA")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=HYPERLINK("https://leilaoonline.com.br/lote/detalhe/90671", "451")</f>
      </c>
      <c r="B125" s="4" t="s">
        <f>=HYPERLINK("https://leilaoonline.com.br/lote/detalhe/90671", "MULTIFUNCIONAL TORNO FURADEIRA MADEIRA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=HYPERLINK("https://leilaoonline.com.br/lote/detalhe/90672", "452")</f>
      </c>
      <c r="B126" s="4" t="s">
        <f>=HYPERLINK("https://leilaoonline.com.br/lote/detalhe/90672", "COMPRESSOR PARAFUSO ATLAS COPCO GA 55 ")</f>
      </c>
      <c r="C126" s="4" t="inlineStr">
        <is>
          <t>Não vendido</t>
        </is>
      </c>
      <c r="D126" s="4" t="inlineStr">
        <is>
          <t>135</t>
        </is>
      </c>
      <c r="E126" s="5" t="inlineStr">
        <is>
          <t>20.500,00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=HYPERLINK("https://leilaoonline.com.br/lote/detalhe/90673", "453")</f>
      </c>
      <c r="B127" s="4" t="s">
        <f>=HYPERLINK("https://leilaoonline.com.br/lote/detalhe/90673", "COMPRESSOR PARAFUSO INGERSOLL-RAND 75HP")</f>
      </c>
      <c r="C127" s="4" t="inlineStr">
        <is>
          <t>Não vendido</t>
        </is>
      </c>
      <c r="D127" s="4" t="inlineStr">
        <is>
          <t>45</t>
        </is>
      </c>
      <c r="E127" s="5" t="inlineStr">
        <is>
          <t>9.000,00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=HYPERLINK("https://leilaoonline.com.br/lote/detalhe/90674", "455")</f>
      </c>
      <c r="B128" s="4" t="s">
        <f>=HYPERLINK("https://leilaoonline.com.br/lote/detalhe/90674", "LAVA LOUÇA INDUSTRIAL ECOLAB ES2000")</f>
      </c>
      <c r="C128" s="4" t="inlineStr">
        <is>
          <t>Não vendido</t>
        </is>
      </c>
      <c r="D128" s="4" t="inlineStr">
        <is>
          <t>10</t>
        </is>
      </c>
      <c r="E128" s="5" t="inlineStr">
        <is>
          <t>1.400,00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=HYPERLINK("https://leilaoonline.com.br/lote/detalhe/90675", "456")</f>
      </c>
      <c r="B129" s="4" t="s">
        <f>=HYPERLINK("https://leilaoonline.com.br/lote/detalhe/90675", "SECADOR DE AR COMPRESSOR PARAFUSO DOMINICK-HUNTER DPR 470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=HYPERLINK("https://leilaoonline.com.br/lote/detalhe/90676", "458")</f>
      </c>
      <c r="B130" s="4" t="s">
        <f>=HYPERLINK("https://leilaoonline.com.br/lote/detalhe/90676", "PENEIRA VIBRATÓRIA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=HYPERLINK("https://leilaoonline.com.br/lote/detalhe/90677", "459")</f>
      </c>
      <c r="B131" s="4" t="s">
        <f>=HYPERLINK("https://leilaoonline.com.br/lote/detalhe/90677", "REATOR BATELADA BATEDOR AÇO CARBONO 250 LITROS")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=HYPERLINK("https://leilaoonline.com.br/lote/detalhe/90678", "460")</f>
      </c>
      <c r="B132" s="4" t="s">
        <f>=HYPERLINK("https://leilaoonline.com.br/lote/detalhe/90678", "REATOR BATELADA BATEDOR AÇO CARBONO 250 LITROS")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=HYPERLINK("https://leilaoonline.com.br/lote/detalhe/90691", "461")</f>
      </c>
      <c r="B133" s="4" t="s">
        <f>=HYPERLINK("https://leilaoonline.com.br/lote/detalhe/90691", "GRUPO GERADOR DE ENERGIA 1000KVA PALMERO")</f>
      </c>
      <c r="C133" s="4" t="inlineStr">
        <is>
          <t>Não vendido</t>
        </is>
      </c>
      <c r="D133" s="4" t="inlineStr">
        <is>
          <t>50</t>
        </is>
      </c>
      <c r="E133" s="5" t="inlineStr">
        <is>
          <t>22.000,00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=HYPERLINK("https://leilaoonline.com.br/lote/detalhe/90692", "462")</f>
      </c>
      <c r="B134" s="4" t="s">
        <f>=HYPERLINK("https://leilaoonline.com.br/lote/detalhe/90692", "TORNO 2350x500MM")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=HYPERLINK("https://leilaoonline.com.br/lote/detalhe/90679", "463")</f>
      </c>
      <c r="B135" s="4" t="s">
        <f>=HYPERLINK("https://leilaoonline.com.br/lote/detalhe/90679", "MÁQUINA DE SOLDA ELÉTRICA BERKLE BALMER SUPER 260")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=HYPERLINK("https://leilaoonline.com.br/lote/detalhe/90681", "466")</f>
      </c>
      <c r="B136" s="4" t="s">
        <f>=HYPERLINK("https://leilaoonline.com.br/lote/detalhe/90681", "CARREGADOR BATERIA EMPILHADEIRA ELÉTRICA 24V/90A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=HYPERLINK("https://leilaoonline.com.br/lote/detalhe/90682", "467")</f>
      </c>
      <c r="B137" s="4" t="s">
        <f>=HYPERLINK("https://leilaoonline.com.br/lote/detalhe/90682", "CARREGADOR BATERIA EMPILHADEIRA ELÉTRICA 36V/130A")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=HYPERLINK("https://leilaoonline.com.br/lote/detalhe/90684", "469")</f>
      </c>
      <c r="B138" s="4" t="s">
        <f>=HYPERLINK("https://leilaoonline.com.br/lote/detalhe/90684", "VARREDEIRA DE PISO DIRIGÍVEL TENNANT GÁS GLP")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=HYPERLINK("https://leilaoonline.com.br/lote/detalhe/90685", "471")</f>
      </c>
      <c r="B139" s="4" t="s">
        <f>=HYPERLINK("https://leilaoonline.com.br/lote/detalhe/90685", "GERADOR 4KVA")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=HYPERLINK("https://leilaoonline.com.br/lote/detalhe/90686", "472")</f>
      </c>
      <c r="B140" s="4" t="s">
        <f>=HYPERLINK("https://leilaoonline.com.br/lote/detalhe/90686", "BOBINADEIRA PARA TRANSFORMADORES TONANNI 500X300MM")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=HYPERLINK("https://leilaoonline.com.br/lote/detalhe/90687", "474")</f>
      </c>
      <c r="B141" s="4" t="s">
        <f>=HYPERLINK("https://leilaoonline.com.br/lote/detalhe/90687", "UNIDADE HIDRÁULICA REXROTH 10HP COM COMANDO")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3.500,00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=HYPERLINK("https://leilaoonline.com.br/lote/detalhe/90689", "484")</f>
      </c>
      <c r="B142" s="4" t="s">
        <f>=HYPERLINK("https://leilaoonline.com.br/lote/detalhe/90689", "JATO DE GRANALHA MARCA BLASTIBRÁS")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=HYPERLINK("https://leilaoonline.com.br/lote/detalhe/90697", "486")</f>
      </c>
      <c r="B143" s="4" t="s">
        <f>=HYPERLINK("https://leilaoonline.com.br/lote/detalhe/90697", "LAMINADORA DE ROSCAS WMW GWR 80X120")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=HYPERLINK("https://leilaoonline.com.br/lote/detalhe/90701", "490")</f>
      </c>
      <c r="B144" s="4" t="s">
        <f>=HYPERLINK("https://leilaoonline.com.br/lote/detalhe/90701", "PRENSA DE FRICÇÃO FORJARIA WELKO ARIETE 2000 220 TON")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=HYPERLINK("https://leilaoonline.com.br/lote/detalhe/90702", "496")</f>
      </c>
      <c r="B145" s="4" t="s">
        <f>=HYPERLINK("https://leilaoonline.com.br/lote/detalhe/90702", "EMPILHADEIRA PALETEIRA ELÉTRICA SKAM 1200KG 4 METROS - FUNCIONANDO")</f>
      </c>
      <c r="C145" s="4" t="inlineStr">
        <is>
          <t>Não vendido</t>
        </is>
      </c>
      <c r="D145" s="4" t="inlineStr">
        <is>
          <t>18</t>
        </is>
      </c>
      <c r="E145" s="5" t="inlineStr">
        <is>
          <t>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=HYPERLINK("https://leilaoonline.com.br/lote/detalhe/90703", "497")</f>
      </c>
      <c r="B146" s="4" t="s">
        <f>=HYPERLINK("https://leilaoonline.com.br/lote/detalhe/90703", "EMPILHADEIRA PALETEIRA ELÉTRICA AMEISE EJC 1000KG 4 METROS - FUNCIONANDO")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=HYPERLINK("https://leilaoonline.com.br/lote/detalhe/90705", "499")</f>
      </c>
      <c r="B147" s="4" t="s">
        <f>=HYPERLINK("https://leilaoonline.com.br/lote/detalhe/90705", "TORNO MECÂNICO COLCHESTER TRIUMPH 2000 1800X440MM")</f>
      </c>
      <c r="C147" s="4" t="inlineStr">
        <is>
          <t>Vendido</t>
        </is>
      </c>
      <c r="D147" s="4" t="inlineStr">
        <is>
          <t>126</t>
        </is>
      </c>
      <c r="E147" s="5" t="inlineStr">
        <is>
          <t>14.500,00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=HYPERLINK("https://leilaoonline.com.br/lote/detalhe/90706", "500")</f>
      </c>
      <c r="B148" s="4" t="s">
        <f>=HYPERLINK("https://leilaoonline.com.br/lote/detalhe/90706",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=HYPERLINK("https://leilaoonline.com.br/lote/detalhe/90707", "501")</f>
      </c>
      <c r="B149" s="4" t="s">
        <f>=HYPERLINK("https://leilaoonline.com.br/lote/detalhe/90707", "MOINHO DE PLÁSTICO TRIA 400MM ITALIANO PET")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=HYPERLINK("https://leilaoonline.com.br/lote/detalhe/90711", "507")</f>
      </c>
      <c r="B150" s="4" t="s">
        <f>=HYPERLINK("https://leilaoonline.com.br/lote/detalhe/90711", "COMPRESSOR DENTAL AIR ZAP MOD. DA 1100")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=HYPERLINK("https://leilaoonline.com.br/lote/detalhe/90712", "508")</f>
      </c>
      <c r="B151" s="4" t="s">
        <f>=HYPERLINK("https://leilaoonline.com.br/lote/detalhe/90712", "ARQUIVO DESLIZANTE ACECO MEDIDAS A=2,20 x L=3,20 x C=4,77CM DESMONTADO")</f>
      </c>
      <c r="C151" s="4" t="inlineStr">
        <is>
          <t>Não vendido</t>
        </is>
      </c>
      <c r="D151" s="4" t="inlineStr">
        <is>
          <t>43</t>
        </is>
      </c>
      <c r="E151" s="5" t="inlineStr">
        <is>
          <t>4.700,00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=HYPERLINK("https://leilaoonline.com.br/lote/detalhe/90713", "509")</f>
      </c>
      <c r="B152" s="4" t="s">
        <f>=HYPERLINK("https://leilaoonline.com.br/lote/detalhe/90713", "BATERIA TRACIONÁRIA MOURA EMPILHADEIRA ELÉTRICA 48V - SEM USO")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=HYPERLINK("https://leilaoonline.com.br/lote/detalhe/90714", "512")</f>
      </c>
      <c r="B153" s="4" t="s">
        <f>=HYPERLINK("https://leilaoonline.com.br/lote/detalhe/90714", "ENCAMURÇADEIRA")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150.000,00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=HYPERLINK("https://leilaoonline.com.br/lote/detalhe/90715", "513")</f>
      </c>
      <c r="B154" s="4" t="s">
        <f>=HYPERLINK("https://leilaoonline.com.br/lote/detalhe/90715", "MOINHO 250MM KLE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=HYPERLINK("https://leilaoonline.com.br/lote/detalhe/90716", "516")</f>
      </c>
      <c r="B155" s="4" t="s">
        <f>=HYPERLINK("https://leilaoonline.com.br/lote/detalhe/90716", "MISTURADOR EM AÇO INÓX")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=HYPERLINK("https://leilaoonline.com.br/lote/detalhe/90717", "522")</f>
      </c>
      <c r="B156" s="4" t="s">
        <f>=HYPERLINK("https://leilaoonline.com.br/lote/detalhe/90717", "PÓRTICO SEM TALHA 420CM LARG x 300CM ALT x 20CM ALT VIGA")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=HYPERLINK("https://leilaoonline.com.br/lote/detalhe/90718", "523")</f>
      </c>
      <c r="B157" s="4" t="s">
        <f>=HYPERLINK("https://leilaoonline.com.br/lote/detalhe/90718", "PÓRTICO SEM TALHA 330CM LARGURA X 410 CM ALTURA X 20CM ALT VIGA")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=HYPERLINK("https://leilaoonline.com.br/lote/detalhe/90719", "524")</f>
      </c>
      <c r="B158" s="4" t="s">
        <f>=HYPERLINK("https://leilaoonline.com.br/lote/detalhe/90719", "PRENSA EXCÊNTRICA 8 TONELADAS HARLO")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=HYPERLINK("https://leilaoonline.com.br/lote/detalhe/90720", "525")</f>
      </c>
      <c r="B159" s="4" t="s">
        <f>=HYPERLINK("https://leilaoonline.com.br/lote/detalhe/90720", "GUILHOTINA WMW 2500X12MM (1/2")")</f>
      </c>
      <c r="C159" s="4" t="inlineStr">
        <is>
          <t>Não vendido</t>
        </is>
      </c>
      <c r="D159" s="4" t="inlineStr">
        <is>
          <t>94</t>
        </is>
      </c>
      <c r="E159" s="5" t="inlineStr">
        <is>
          <t>32.500,00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=HYPERLINK("https://leilaoonline.com.br/lote/detalhe/90721", "526")</f>
      </c>
      <c r="B160" s="4" t="s">
        <f>=HYPERLINK("https://leilaoonline.com.br/lote/detalhe/90721", "GUILHOTINA PARA CHAPAS 1200X2MM")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=HYPERLINK("https://leilaoonline.com.br/lote/detalhe/90723", "529")</f>
      </c>
      <c r="B161" s="4" t="s">
        <f>=HYPERLINK("https://leilaoonline.com.br/lote/detalhe/90723", "CARRINHO PARA MOVIMENTAÇÃO DE VEÍCULOS 600KG")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=HYPERLINK("https://leilaoonline.com.br/lote/detalhe/90724", "530")</f>
      </c>
      <c r="B162" s="4" t="s">
        <f>=HYPERLINK("https://leilaoonline.com.br/lote/detalhe/90724", "CARRINHO PARA MOVIMENTAÇÃO DE VEÍCULOS 600KG")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=HYPERLINK("https://leilaoonline.com.br/lote/detalhe/90725", "531")</f>
      </c>
      <c r="B163" s="4" t="s">
        <f>=HYPERLINK("https://leilaoonline.com.br/lote/detalhe/90725", "CARRINHO PARA MOVIMENTAÇÃO DE VEÍCULOS 600KG")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=HYPERLINK("https://leilaoonline.com.br/lote/detalhe/90726", "532")</f>
      </c>
      <c r="B164" s="4" t="s">
        <f>=HYPERLINK("https://leilaoonline.com.br/lote/detalhe/90726", "BALANCIM 10 TONELADAS")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=HYPERLINK("https://leilaoonline.com.br/lote/detalhe/90728", "534")</f>
      </c>
      <c r="B165" s="4" t="s">
        <f>=HYPERLINK("https://leilaoonline.com.br/lote/detalhe/90728", "GRUPO GERADOR 60KVA 220/380/440V")</f>
      </c>
      <c r="C165" s="4" t="inlineStr">
        <is>
          <t>Não vendido</t>
        </is>
      </c>
      <c r="D165" s="4" t="inlineStr">
        <is>
          <t>8</t>
        </is>
      </c>
      <c r="E165" s="5" t="inlineStr">
        <is>
          <t>1.700,00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=HYPERLINK("https://leilaoonline.com.br/lote/detalhe/90729", "536")</f>
      </c>
      <c r="B166" s="4" t="s">
        <f>=HYPERLINK("https://leilaoonline.com.br/lote/detalhe/90729", "CARRINHO PARA FERRAMENTAS MECÂNICO")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=HYPERLINK("https://leilaoonline.com.br/lote/detalhe/90730", "537")</f>
      </c>
      <c r="B167" s="4" t="s">
        <f>=HYPERLINK("https://leilaoonline.com.br/lote/detalhe/90730", "CARRINHO PARA FERRAMENTAS MECÂNICO")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=HYPERLINK("https://leilaoonline.com.br/lote/detalhe/90731", "538")</f>
      </c>
      <c r="B168" s="4" t="s">
        <f>=HYPERLINK("https://leilaoonline.com.br/lote/detalhe/90731", "CARRINHO PARA FERRAMENTAS MECÂNICO")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=HYPERLINK("https://leilaoonline.com.br/lote/detalhe/90732", "539")</f>
      </c>
      <c r="B169" s="4" t="s">
        <f>=HYPERLINK("https://leilaoonline.com.br/lote/detalhe/90732", "CARRINHO PARA FERRAMENTAS MECÂNICO")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=HYPERLINK("https://leilaoonline.com.br/lote/detalhe/90733", "540")</f>
      </c>
      <c r="B170" s="4" t="s">
        <f>=HYPERLINK("https://leilaoonline.com.br/lote/detalhe/90733", "CARRINHO PARA FERRAMENTAS MECÂNICO")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=HYPERLINK("https://leilaoonline.com.br/lote/detalhe/90735", "542")</f>
      </c>
      <c r="B171" s="4" t="s">
        <f>=HYPERLINK("https://leilaoonline.com.br/lote/detalhe/90735", "VENTOINHA EXAUSTOR INDUSTRIAL PARA 20HP 2935RPM")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=HYPERLINK("https://leilaoonline.com.br/lote/detalhe/90738", "549")</f>
      </c>
      <c r="B172" s="4" t="s">
        <f>=HYPERLINK("https://leilaoonline.com.br/lote/detalhe/90738", "TANQUE DE POLIPROPILENO PARA GALVANOPLASTIA E ANODIZAÇÃO 150 LITROS")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=HYPERLINK("https://leilaoonline.com.br/lote/detalhe/90739", "550")</f>
      </c>
      <c r="B173" s="4" t="s">
        <f>=HYPERLINK("https://leilaoonline.com.br/lote/detalhe/90739", "AR CONDICIONADO 50.000 BTUS DESATIVADO -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=HYPERLINK("https://leilaoonline.com.br/lote/detalhe/90740", "551")</f>
      </c>
      <c r="B174" s="4" t="s">
        <f>=HYPERLINK("https://leilaoonline.com.br/lote/detalhe/90740", "PRENSA DE FRICÇÃO 250 TON")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=HYPERLINK("https://leilaoonline.com.br/lote/detalhe/90741", "553")</f>
      </c>
      <c r="B175" s="4" t="s">
        <f>=HYPERLINK("https://leilaoonline.com.br/lote/detalhe/90741", "REDUTOR DE VELOCIDADE PARA MOTOR ELÉTRICO")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=HYPERLINK("https://leilaoonline.com.br/lote/detalhe/90742", "554")</f>
      </c>
      <c r="B176" s="4" t="s">
        <f>=HYPERLINK("https://leilaoonline.com.br/lote/detalhe/90742", "BOMBA VACÚO COMPRESSOR RADIAL TURBINA 7,5 HP 7,5 CV")</f>
      </c>
      <c r="C176" s="4" t="inlineStr">
        <is>
          <t>Vendido</t>
        </is>
      </c>
      <c r="D176" s="4" t="inlineStr">
        <is>
          <t>20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=HYPERLINK("https://leilaoonline.com.br/lote/detalhe/90743", "555")</f>
      </c>
      <c r="B177" s="4" t="s">
        <f>=HYPERLINK("https://leilaoonline.com.br/lote/detalhe/90743", "CONTROLADOR PARA GERADOR ST2000P STEMAC")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=HYPERLINK("https://leilaoonline.com.br/lote/detalhe/90744", "556")</f>
      </c>
      <c r="B178" s="4" t="s">
        <f>=HYPERLINK("https://leilaoonline.com.br/lote/detalhe/90744", "SERRA POLICORTE COM CORTE EM GRAU")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=HYPERLINK("https://leilaoonline.com.br/lote/detalhe/90745", "557")</f>
      </c>
      <c r="B179" s="4" t="s">
        <f>=HYPERLINK("https://leilaoonline.com.br/lote/detalhe/90745", "SERRA CIRCULAR DESTOPADEIRA PENDULAR 600MM")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=HYPERLINK("https://leilaoonline.com.br/lote/detalhe/90746", "558")</f>
      </c>
      <c r="B180" s="4" t="s">
        <f>=HYPERLINK("https://leilaoonline.com.br/lote/detalhe/90746", "DISJUNTOR PVO MÉDIA TENSÃO")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=HYPERLINK("https://leilaoonline.com.br/lote/detalhe/90747", "558")</f>
      </c>
      <c r="B181" s="4" t="s">
        <f>=HYPERLINK("https://leilaoonline.com.br/lote/detalhe/90747", "BATERIA TRACIONÁRIA HAWKER EMPILHADEIRA ELÉTRICA 48V")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=HYPERLINK("https://leilaoonline.com.br/lote/detalhe/90748", "560")</f>
      </c>
      <c r="B182" s="4" t="s">
        <f>=HYPERLINK("https://leilaoonline.com.br/lote/detalhe/90748", "BATERIA TRACIONÁRIA HAWKER EMPILHADEIRA ELÉTRICA 48V")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=HYPERLINK("https://leilaoonline.com.br/lote/detalhe/90749", "561")</f>
      </c>
      <c r="B183" s="4" t="s">
        <f>=HYPERLINK("https://leilaoonline.com.br/lote/detalhe/90749", "COMPRESSOR LEOPARD 20 PÉS")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=HYPERLINK("https://leilaoonline.com.br/lote/detalhe/90750", "562")</f>
      </c>
      <c r="B184" s="4" t="s">
        <f>=HYPERLINK("https://leilaoonline.com.br/lote/detalhe/90750", "MÁQUINA DE SOLDA BAMBOZZI TR 360")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=HYPERLINK("https://leilaoonline.com.br/lote/detalhe/90751", "563")</f>
      </c>
      <c r="B185" s="4" t="s">
        <f>=HYPERLINK("https://leilaoonline.com.br/lote/detalhe/90751", "MÁQUINA DE SOLDA BAMBOZZI NM 2600 300A")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=HYPERLINK("https://leilaoonline.com.br/lote/detalhe/90752", "564")</f>
      </c>
      <c r="B186" s="4" t="s">
        <f>=HYPERLINK("https://leilaoonline.com.br/lote/detalhe/90752",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=HYPERLINK("https://leilaoonline.com.br/lote/detalhe/90753", "565")</f>
      </c>
      <c r="B187" s="4" t="s">
        <f>=HYPERLINK("https://leilaoonline.com.br/lote/detalhe/90753", "CARRINHO ABERTO PARA FERRAMENTAS")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=HYPERLINK("https://leilaoonline.com.br/lote/detalhe/90754", "566")</f>
      </c>
      <c r="B188" s="4" t="s">
        <f>=HYPERLINK("https://leilaoonline.com.br/lote/detalhe/90754", "CARRINHO ABERTO PARA FERRAMENTAS")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=HYPERLINK("https://leilaoonline.com.br/lote/detalhe/90755", "567")</f>
      </c>
      <c r="B189" s="4" t="s">
        <f>=HYPERLINK("https://leilaoonline.com.br/lote/detalhe/90755", "CARRINHO ABERTO PARA FERRAMENTAS")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=HYPERLINK("https://leilaoonline.com.br/lote/detalhe/90756", "568")</f>
      </c>
      <c r="B190" s="4" t="s">
        <f>=HYPERLINK("https://leilaoonline.com.br/lote/detalhe/90756", "CARRINHO ABERTO PARA FERRAMENTAS")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=HYPERLINK("https://leilaoonline.com.br/lote/detalhe/89044", "2002")</f>
      </c>
      <c r="B191" s="4" t="s">
        <f>=HYPERLINK("https://leilaoonline.com.br/lote/detalhe/89044", "CABEÇOTE DE ESPALMADEIRA PVC FACA SOBRE CILINDRO - CÓD. 525 -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875,00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=HYPERLINK("https://leilaoonline.com.br/lote/detalhe/89047", "2004")</f>
      </c>
      <c r="B192" s="4" t="s">
        <f>=HYPERLINK("https://leilaoonline.com.br/lote/detalhe/89047", "EXTRUSORA DE PLÁSTICO EGAN JOHN BROWN 150MM - CÓD. 725 - CL2022")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=HYPERLINK("https://leilaoonline.com.br/lote/detalhe/89048", "2005")</f>
      </c>
      <c r="B193" s="4" t="s">
        <f>=HYPERLINK("https://leilaoonline.com.br/lote/detalhe/89048", "EXTRUSORA DE PLÁSTICO EGAN JOHN BROWN 90MM - CÓD. 726 -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70.000,00</t>
        </is>
      </c>
      <c r="F193" s="4" t="inlineStr">
        <is>
          <t>2500.00</t>
        </is>
      </c>
    </row>
    <row collapsed="false" customFormat="false" customHeight="false" hidden="false" ht="12.1" outlineLevel="0" r="194">
      <c r="A194" s="5" t="s">
        <f>=HYPERLINK("https://leilaoonline.com.br/lote/detalhe/89049", "2006")</f>
      </c>
      <c r="B194" s="4" t="s">
        <f>=HYPERLINK("https://leilaoonline.com.br/lote/detalhe/89049", "EXTRUSORA DE PLÁSTICO EGAN JOHN BROWN 90MM - CÓD. 727 -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70.000,00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=HYPERLINK("https://leilaoonline.com.br/lote/detalhe/89050", "2007")</f>
      </c>
      <c r="B195" s="4" t="s">
        <f>=HYPERLINK("https://leilaoonline.com.br/lote/detalhe/89050", "CABEÇOTE FLAT DIE LAMINADO 3000MM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=HYPERLINK("https://leilaoonline.com.br/lote/detalhe/89051", "2008")</f>
      </c>
      <c r="B196" s="4" t="s">
        <f>=HYPERLINK("https://leilaoonline.com.br/lote/detalhe/89051", "CALANDRA DE PLÁSTICO PARA LAMINADOS 3000MM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=HYPERLINK("https://leilaoonline.com.br/lote/detalhe/89052", "2010")</f>
      </c>
      <c r="B197" s="4" t="s">
        <f>=HYPERLINK("https://leilaoonline.com.br/lote/detalhe/89052", "MISTURADOR E PRÉ AQUECEDOR PARA EXTRUSORA PLÁSTICO - CÓD. 732 - CL2022")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2.125,00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=HYPERLINK("https://leilaoonline.com.br/lote/detalhe/89053", "2017")</f>
      </c>
      <c r="B198" s="4" t="s">
        <f>=HYPERLINK("https://leilaoonline.com.br/lote/detalhe/89053", "EXTRUSORA FLAT DIE 800MM CALANDRA E PUXADOR")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12.500,00</t>
        </is>
      </c>
      <c r="F198" s="4" t="inlineStr">
        <is>
          <t>1250.00</t>
        </is>
      </c>
    </row>
    <row collapsed="false" customFormat="false" customHeight="false" hidden="false" ht="12.1" outlineLevel="0" r="199">
      <c r="A199" s="5" t="s">
        <f>=HYPERLINK("https://leilaoonline.com.br/lote/detalhe/89054", "2019")</f>
      </c>
      <c r="B199" s="4" t="s">
        <f>=HYPERLINK("https://leilaoonline.com.br/lote/detalhe/89054", "REATOR BATEDOR AÇO INOX 1/2 CANA 1000 LITROS - Cód. 569 - CL2022")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4.375,00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=HYPERLINK("https://leilaoonline.com.br/lote/detalhe/89055", "2020")</f>
      </c>
      <c r="B200" s="4" t="s">
        <f>=HYPERLINK("https://leilaoonline.com.br/lote/detalhe/89055", "REATOR BATEDOR AÇO INOX 2000 LITROS - CÓD. 573 - CL2022")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4.375,00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=HYPERLINK("https://leilaoonline.com.br/lote/detalhe/89056", "2021")</f>
      </c>
      <c r="B201" s="4" t="s">
        <f>=HYPERLINK("https://leilaoonline.com.br/lote/detalhe/89056", "REATOR AÇO INOX 5000 LITROS MISTURADOR ENCAMISADO - CL2022")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=HYPERLINK("https://leilaoonline.com.br/lote/detalhe/89057", "2024")</f>
      </c>
      <c r="B202" s="4" t="s">
        <f>=HYPERLINK("https://leilaoonline.com.br/lote/detalhe/89057", "BOMBA HELICOIDAL DOSADORA NIETSCH NM045SY01L07V 2002 - CL2022")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1.125,00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=HYPERLINK("https://leilaoonline.com.br/lote/detalhe/89058", "3015")</f>
      </c>
      <c r="B203" s="4" t="s">
        <f>=HYPERLINK("https://leilaoonline.com.br/lote/detalhe/89058", " TORNO MECÂNICO 2350 X 500 MM - CÓD. 597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1.125,00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=HYPERLINK("https://leilaoonline.com.br/lote/detalhe/89059", "3023")</f>
      </c>
      <c r="B204" s="4" t="s">
        <f>=HYPERLINK("https://leilaoonline.com.br/lote/detalhe/89059", " REATOR AÇO INOX 750 LITROS MISTURADOR ENCAMISADO - CÓD. 576")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=HYPERLINK("https://leilaoonline.com.br/lote/detalhe/89061", "3030")</f>
      </c>
      <c r="B205" s="4" t="s">
        <f>=HYPERLINK("https://leilaoonline.com.br/lote/detalhe/89061", " MASSEIRA INDUSTRIAL MISTURADOR - CÓD. 696")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=HYPERLINK("https://leilaoonline.com.br/lote/detalhe/89062", "3037")</f>
      </c>
      <c r="B206" s="4" t="s">
        <f>=HYPERLINK("https://leilaoonline.com.br/lote/detalhe/89062", " LAMINADOR BONFANTI CERAMICA TIJOLO VERMELHO BAIANO - CÓD.347")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8.900,00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=HYPERLINK("https://leilaoonline.com.br/lote/detalhe/89063", "3041")</f>
      </c>
      <c r="B207" s="4" t="s">
        <f>=HYPERLINK("https://leilaoonline.com.br/lote/detalhe/89063", "GELADEIRA 30.000KCAL REFRISAT")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3.125,00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=HYPERLINK("https://leilaoonline.com.br/lote/detalhe/89064", "3060")</f>
      </c>
      <c r="B208" s="4" t="s">
        <f>=HYPERLINK("https://leilaoonline.com.br/lote/detalhe/89064", " MOINHO MARTELO TIGRE - CÓD. 535")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=HYPERLINK("https://leilaoonline.com.br/lote/detalhe/89065", "3064")</f>
      </c>
      <c r="B209" s="4" t="s">
        <f>=HYPERLINK("https://leilaoonline.com.br/lote/detalhe/89065", " MÁQUINA EMENDAR TECIDO SINTETICO E COURINO DOHLE - CÓD. 686")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=HYPERLINK("https://leilaoonline.com.br/lote/detalhe/89067", "3088")</f>
      </c>
      <c r="B210" s="4" t="s">
        <f>=HYPERLINK("https://leilaoonline.com.br/lote/detalhe/89067", " GUILHOTINA GRÁFICA FUNTIMOD - CÓD. 99")</f>
      </c>
      <c r="C210" s="4" t="inlineStr">
        <is>
          <t>Não vendido</t>
        </is>
      </c>
      <c r="D210" s="4" t="inlineStr">
        <is>
          <t>9</t>
        </is>
      </c>
      <c r="E210" s="5" t="inlineStr">
        <is>
          <t>1.700,00</t>
        </is>
      </c>
      <c r="F2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2026-07-13T23:50:09.00Z</dcterms:created>
  <dc:creator>Tellks Tecnologia</dc:creator>
  <cp:revision>0</cp:revision>
</cp:coreProperties>
</file>