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=HYPERLINK("https://leilaoonline.com.br/lote/detalhe/88305", "001")</f>
      </c>
      <c r="B11" s="4" t="s">
        <f>=HYPERLINK("https://leilaoonline.com.br/lote/detalhe/88305",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=HYPERLINK("https://leilaoonline.com.br/lote/detalhe/88306", "002")</f>
      </c>
      <c r="B12" s="4" t="s">
        <f>=HYPERLINK("https://leilaoonline.com.br/lote/detalhe/88306", "veja o vídeo!! TRATOR VALMET; MOD. 85; ANO APROX. 1975.")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=HYPERLINK("https://leilaoonline.com.br/lote/detalhe/87765", "003")</f>
      </c>
      <c r="B13" s="4" t="s">
        <f>=HYPERLINK("https://leilaoonline.com.br/lote/detalhe/87765", "4 PLATAFORMAS PANTOGRAFICAS ELEVATÓRIAS MODELO GS 2046; ANO 2007")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=HYPERLINK("https://leilaoonline.com.br/lote/detalhe/88307", "004")</f>
      </c>
      <c r="B14" s="4" t="s">
        <f>=HYPERLINK("https://leilaoonline.com.br/lote/detalhe/88307", "TRATOR VALMET; MOD. 68; ANO 1985; SÉRIE PRATA; DIREÇÃO HIDRÁULICA; EMBREAGEM DUPLA")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=HYPERLINK("https://leilaoonline.com.br/lote/detalhe/88401", "005")</f>
      </c>
      <c r="B15" s="4" t="s">
        <f>=HYPERLINK("https://leilaoonline.com.br/lote/detalhe/88401", "TRATOR CBT; MODELO 1090; MOTOR 6 CILINDROS PERKS")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=HYPERLINK("https://leilaoonline.com.br/lote/detalhe/87762", "006")</f>
      </c>
      <c r="B16" s="4" t="s">
        <f>=HYPERLINK("https://leilaoonline.com.br/lote/detalhe/87762", "GUINDASTE BUCYRUS ERIE 12 TON.")</f>
      </c>
      <c r="C16" s="4" t="inlineStr">
        <is>
          <t>Não vendido</t>
        </is>
      </c>
      <c r="D16" s="4" t="inlineStr">
        <is>
          <t>114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=HYPERLINK("https://leilaoonline.com.br/lote/detalhe/87763", "007")</f>
      </c>
      <c r="B17" s="4" t="s">
        <f>=HYPERLINK("https://leilaoonline.com.br/lote/detalhe/87763", "TRATOR FORD 5600; ANO 1984 -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26.450,00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=HYPERLINK("https://leilaoonline.com.br/lote/detalhe/87788", "008")</f>
      </c>
      <c r="B18" s="4" t="s">
        <f>=HYPERLINK("https://leilaoonline.com.br/lote/detalhe/87788", "TRATOR AGRALE 4200; ANO 1982; ACOMPANHA GRADE NIVELADORA E ARADO COM 2 DISCOS REVERSÍVEL")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=HYPERLINK("https://leilaoonline.com.br/lote/detalhe/88073", "009")</f>
      </c>
      <c r="B19" s="4" t="s">
        <f>=HYPERLINK("https://leilaoonline.com.br/lote/detalhe/88073", "5 PÁS CARREGADEIRA, VOLVO L90F, CAT 962 G e 962 H")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49.000,00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=HYPERLINK("https://leilaoonline.com.br/lote/detalhe/87766", "010")</f>
      </c>
      <c r="B20" s="4" t="s">
        <f>=HYPERLINK("https://leilaoonline.com.br/lote/detalhe/87766", "PLATAFORMA ELEVATÓRIA MODELO GS 2046; ANO 2007")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=HYPERLINK("https://leilaoonline.com.br/lote/detalhe/87767", "011")</f>
      </c>
      <c r="B21" s="4" t="s">
        <f>=HYPERLINK("https://leilaoonline.com.br/lote/detalhe/87767", "PLATAFORMA ELEVATÓRIA MODELO GS 2046; ANO 2007")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=HYPERLINK("https://leilaoonline.com.br/lote/detalhe/87768", "012")</f>
      </c>
      <c r="B22" s="4" t="s">
        <f>=HYPERLINK("https://leilaoonline.com.br/lote/detalhe/87768", "PLATAFORMA ELEVATÓRIA MODELO GS 2046; ANO 2007")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17.250,00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=HYPERLINK("https://leilaoonline.com.br/lote/detalhe/87769", "013")</f>
      </c>
      <c r="B23" s="4" t="s">
        <f>=HYPERLINK("https://leilaoonline.com.br/lote/detalhe/87769", "PLATAFORMA ELEVATÓRIA MODELO GS 2046; ANO 2007")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30.300,00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=HYPERLINK("https://leilaoonline.com.br/lote/detalhe/87761", "014")</f>
      </c>
      <c r="B24" s="4" t="s">
        <f>=HYPERLINK("https://leilaoonline.com.br/lote/detalhe/87761",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6.800,00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=HYPERLINK("https://leilaoonline.com.br/lote/detalhe/87764", "015")</f>
      </c>
      <c r="B25" s="4" t="s">
        <f>=HYPERLINK("https://leilaoonline.com.br/lote/detalhe/87764", "EMPILHADEIRA MADAL 5 TONELADAS DIESEL")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45.250,00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=HYPERLINK("https://leilaoonline.com.br/lote/detalhe/87789", "016")</f>
      </c>
      <c r="B26" s="4" t="s">
        <f>=HYPERLINK("https://leilaoonline.com.br/lote/detalhe/87789", "veja o vídeo!! TRATOR MASSEY FERGUSSON 65X; ANO 1973; 3 MARCHAS")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25.300,00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=HYPERLINK("https://leilaoonline.com.br/lote/detalhe/87792", "017")</f>
      </c>
      <c r="B27" s="4" t="s">
        <f>=HYPERLINK("https://leilaoonline.com.br/lote/detalhe/87792", "veja o vídeo!! TRATOR CASE; 2010 - FUNCIONANDO")</f>
      </c>
      <c r="C27" s="4" t="inlineStr">
        <is>
          <t>Não vendido</t>
        </is>
      </c>
      <c r="D27" s="4" t="inlineStr">
        <is>
          <t>177</t>
        </is>
      </c>
      <c r="E27" s="5" t="inlineStr">
        <is>
          <t>106.500,00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=HYPERLINK("https://leilaoonline.com.br/lote/detalhe/88082", "018")</f>
      </c>
      <c r="B28" s="4" t="s">
        <f>=HYPERLINK("https://leilaoonline.com.br/lote/detalhe/88082", "GUINCHO DE CABO PARA 7.500 TONELADAS; ANO 2018; MARCA RODOMUNCK; GRM 30.000 4 HASTES HIDRÁULICAS E 3 HASTES MECÂNICAS")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=HYPERLINK("https://leilaoonline.com.br/lote/detalhe/87790", "019")</f>
      </c>
      <c r="B29" s="4" t="s">
        <f>=HYPERLINK("https://leilaoonline.com.br/lote/detalhe/87790", "TRATOR MASSEY FERGUSSON 50X; ANO 1972; COM ROÇADEIRA - FUNCIONANDO")</f>
      </c>
      <c r="C29" s="4" t="inlineStr">
        <is>
          <t>Não vendido</t>
        </is>
      </c>
      <c r="D29" s="4" t="inlineStr">
        <is>
          <t>75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=HYPERLINK("https://leilaoonline.com.br/lote/detalhe/88080", "020")</f>
      </c>
      <c r="B30" s="4" t="s">
        <f>=HYPERLINK("https://leilaoonline.com.br/lote/detalhe/88080", "veja o vídeo!! GERADOR DE 375 KVA MOTOR ESCANIA - FUNCIONANDO")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33.250,00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=HYPERLINK("https://leilaoonline.com.br/lote/detalhe/87774", "021")</f>
      </c>
      <c r="B31" s="4" t="s">
        <f>=HYPERLINK("https://leilaoonline.com.br/lote/detalhe/87774", "PÁ CARREGADEIRA MICHIGAN 75.2; ANO APROXIMADO 1980")</f>
      </c>
      <c r="C31" s="4" t="inlineStr">
        <is>
          <t>Vendido</t>
        </is>
      </c>
      <c r="D31" s="4" t="inlineStr">
        <is>
          <t>99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=HYPERLINK("https://leilaoonline.com.br/lote/detalhe/87775", "022")</f>
      </c>
      <c r="B32" s="4" t="s">
        <f>=HYPERLINK("https://leilaoonline.com.br/lote/detalhe/87775", "TRATOR MASSEY FERGUSSON 50X; ANO 1971")</f>
      </c>
      <c r="C32" s="4" t="inlineStr">
        <is>
          <t>Vendido</t>
        </is>
      </c>
      <c r="D32" s="4" t="inlineStr">
        <is>
          <t>62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=HYPERLINK("https://leilaoonline.com.br/lote/detalhe/87776", "023")</f>
      </c>
      <c r="B33" s="4" t="s">
        <f>=HYPERLINK("https://leilaoonline.com.br/lote/detalhe/87776", "TRATOR MASSEY FERGUSSON 50X; ANO 1970")</f>
      </c>
      <c r="C33" s="4" t="inlineStr">
        <is>
          <t>Vendido</t>
        </is>
      </c>
      <c r="D33" s="4" t="inlineStr">
        <is>
          <t>56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=HYPERLINK("https://leilaoonline.com.br/lote/detalhe/87770", "024")</f>
      </c>
      <c r="B34" s="4" t="s">
        <f>=HYPERLINK("https://leilaoonline.com.br/lote/detalhe/87770", "CALCAREADEIRA MINAME DE 5500KG; ESTEIRA DE 40CM")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=HYPERLINK("https://leilaoonline.com.br/lote/detalhe/87771", "025")</f>
      </c>
      <c r="B35" s="4" t="s">
        <f>=HYPERLINK("https://leilaoonline.com.br/lote/detalhe/87771",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=HYPERLINK("https://leilaoonline.com.br/lote/detalhe/87772", "026")</f>
      </c>
      <c r="B36" s="4" t="s">
        <f>=HYPERLINK("https://leilaoonline.com.br/lote/detalhe/87772", "MOTOR MWM; TURBINADO; 6 CILINDROS; COM BOMBA KSB 100/4")</f>
      </c>
      <c r="C36" s="4" t="inlineStr">
        <is>
          <t>Não vendido</t>
        </is>
      </c>
      <c r="D36" s="4" t="inlineStr">
        <is>
          <t>72</t>
        </is>
      </c>
      <c r="E36" s="5" t="inlineStr">
        <is>
          <t>23.250,00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=HYPERLINK("https://leilaoonline.com.br/lote/detalhe/88081", "027")</f>
      </c>
      <c r="B37" s="4" t="s">
        <f>=HYPERLINK("https://leilaoonline.com.br/lote/detalhe/88081", "3 ALIMENTADORES; 2 MANDÍBULAS E 1 COMPRESSOR DE AR")</f>
      </c>
      <c r="C37" s="4" t="inlineStr">
        <is>
          <t>Vendido</t>
        </is>
      </c>
      <c r="D37" s="4" t="inlineStr">
        <is>
          <t>63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=HYPERLINK("https://leilaoonline.com.br/lote/detalhe/87961", "028")</f>
      </c>
      <c r="B38" s="4" t="s">
        <f>=HYPERLINK("https://leilaoonline.com.br/lote/detalhe/87961", "veja o vídeo!! 1 GRUA DE 2 TORRES DE 12 METROS E 38 PEÇAS DE 3 METROS")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=HYPERLINK("https://leilaoonline.com.br/lote/detalhe/87791", "029")</f>
      </c>
      <c r="B39" s="4" t="s">
        <f>=HYPERLINK("https://leilaoonline.com.br/lote/detalhe/87791", "BRITADOR 80/50")</f>
      </c>
      <c r="C39" s="4" t="inlineStr">
        <is>
          <t>Não vendido</t>
        </is>
      </c>
      <c r="D39" s="4" t="inlineStr">
        <is>
          <t>159</t>
        </is>
      </c>
      <c r="E39" s="5" t="inlineStr">
        <is>
          <t>91.250,00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=HYPERLINK("https://leilaoonline.com.br/lote/detalhe/87773", "030")</f>
      </c>
      <c r="B40" s="4" t="s">
        <f>=HYPERLINK("https://leilaoonline.com.br/lote/detalhe/87773", "TRATOR FORD 5000; ANO 1968; COM ARADO DE 3 DISCOS")</f>
      </c>
      <c r="C40" s="4" t="inlineStr">
        <is>
          <t>Vendido</t>
        </is>
      </c>
      <c r="D40" s="4" t="inlineStr">
        <is>
          <t>46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=HYPERLINK("https://leilaoonline.com.br/lote/detalhe/87779", "032")</f>
      </c>
      <c r="B41" s="4" t="s">
        <f>=HYPERLINK("https://leilaoonline.com.br/lote/detalhe/87779", "GRADE ARADORA 14 DISCOS; 28 POLEGADAS; MARCA TATU")</f>
      </c>
      <c r="C41" s="4" t="inlineStr">
        <is>
          <t>Vendido</t>
        </is>
      </c>
      <c r="D41" s="4" t="inlineStr">
        <is>
          <t>20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=HYPERLINK("https://leilaoonline.com.br/lote/detalhe/87780", "033")</f>
      </c>
      <c r="B42" s="4" t="s">
        <f>=HYPERLINK("https://leilaoonline.com.br/lote/detalhe/87780", "GRADE ARADORA DE ARRASTO 20X28; COMPLETA")</f>
      </c>
      <c r="C42" s="4" t="inlineStr">
        <is>
          <t>Vendido</t>
        </is>
      </c>
      <c r="D42" s="4" t="inlineStr">
        <is>
          <t>54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=HYPERLINK("https://leilaoonline.com.br/lote/detalhe/87777", "034")</f>
      </c>
      <c r="B43" s="4" t="s">
        <f>=HYPERLINK("https://leilaoonline.com.br/lote/detalhe/87777", "COLHEITADEIRA MF 3640 ANO 1985 COM BOCA DE MILHO")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=HYPERLINK("https://leilaoonline.com.br/lote/detalhe/87781", "036")</f>
      </c>
      <c r="B44" s="4" t="s">
        <f>=HYPERLINK("https://leilaoonline.com.br/lote/detalhe/87781", "IMPLEMENTOS (2 SUBSOLADORES DE 1 HASTE; 1 DISCADOR DE 2 RUAS; 1 DESFIBRADEIRA SEM MOTORR")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=HYPERLINK("https://leilaoonline.com.br/lote/detalhe/88432", "037")</f>
      </c>
      <c r="B45" s="4" t="s">
        <f>=HYPERLINK("https://leilaoonline.com.br/lote/detalhe/88432", "TRATOR FORD; MODELO 6600; ANO 1976")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=HYPERLINK("https://leilaoonline.com.br/lote/detalhe/88433", "038")</f>
      </c>
      <c r="B46" s="4" t="s">
        <f>=HYPERLINK("https://leilaoonline.com.br/lote/detalhe/88433", "TRATOR FORD; MODELO 6610; 4X4; ANO 1986")</f>
      </c>
      <c r="C46" s="4" t="inlineStr">
        <is>
          <t>Não vendido</t>
        </is>
      </c>
      <c r="D46" s="4" t="inlineStr">
        <is>
          <t>90</t>
        </is>
      </c>
      <c r="E46" s="5" t="inlineStr">
        <is>
          <t>59.500,00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=HYPERLINK("https://leilaoonline.com.br/lote/detalhe/88434", "039")</f>
      </c>
      <c r="B47" s="4" t="s">
        <f>=HYPERLINK("https://leilaoonline.com.br/lote/detalhe/88434", "TRATOR AGRALE; MOD. 4100; SEM IDENTIFICAÇÃO DE ANO")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=HYPERLINK("https://leilaoonline.com.br/lote/detalhe/87783", "042")</f>
      </c>
      <c r="B48" s="4" t="s">
        <f>=HYPERLINK("https://leilaoonline.com.br/lote/detalhe/87783", "TRATOR CBT 1000; ANO 1972 -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=HYPERLINK("https://leilaoonline.com.br/lote/detalhe/87784", "043")</f>
      </c>
      <c r="B49" s="4" t="s">
        <f>=HYPERLINK("https://leilaoonline.com.br/lote/detalhe/87784", "veja o vídeo!! TRATOR AGRALE; MOD. 4300; ANO 1986 - FUNCIONANDO")</f>
      </c>
      <c r="C49" s="4" t="inlineStr">
        <is>
          <t>Não vendido</t>
        </is>
      </c>
      <c r="D49" s="4" t="inlineStr">
        <is>
          <t>56</t>
        </is>
      </c>
      <c r="E49" s="5" t="inlineStr">
        <is>
          <t>16.750,00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=HYPERLINK("https://leilaoonline.com.br/lote/detalhe/87785", "045")</f>
      </c>
      <c r="B50" s="4" t="s">
        <f>=HYPERLINK("https://leilaoonline.com.br/lote/detalhe/87785", "CARRETEL ENROLADOR DE IRRIGAÇÃO; MARCA METAL LAVRAS; 4 RODAS; COM 320M MANGUEIRA X 90MM DE ESPESURA")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=HYPERLINK("https://leilaoonline.com.br/lote/detalhe/87786", "046")</f>
      </c>
      <c r="B51" s="4" t="s">
        <f>=HYPERLINK("https://leilaoonline.com.br/lote/detalhe/87786", "TRATOR VALMET; MODELO 78; ANO 1984/85; COM DUPLA EMBREAGEM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=HYPERLINK("https://leilaoonline.com.br/lote/detalhe/87787", "047")</f>
      </c>
      <c r="B52" s="4" t="s">
        <f>=HYPERLINK("https://leilaoonline.com.br/lote/detalhe/87787", "TRATOR VALMET; MODELO 80; ANO 1970; SEM BATERIA")</f>
      </c>
      <c r="C52" s="4" t="inlineStr">
        <is>
          <t>Vendido</t>
        </is>
      </c>
      <c r="D52" s="4" t="inlineStr">
        <is>
          <t>57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=HYPERLINK("https://leilaoonline.com.br/lote/detalhe/87782", "050")</f>
      </c>
      <c r="B53" s="4" t="s">
        <f>=HYPERLINK("https://leilaoonline.com.br/lote/detalhe/87782",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=HYPERLINK("https://leilaoonline.com.br/lote/detalhe/88450", "051")</f>
      </c>
      <c r="B54" s="4" t="s">
        <f>=HYPERLINK("https://leilaoonline.com.br/lote/detalhe/88450", "100 TONELADAS DE ANDAIME (PREÇO POR KG)")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=HYPERLINK("https://leilaoonline.com.br/lote/detalhe/88451", "052")</f>
      </c>
      <c r="B55" s="4" t="s">
        <f>=HYPERLINK("https://leilaoonline.com.br/lote/detalhe/88451",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=HYPERLINK("https://leilaoonline.com.br/lote/detalhe/88452", "053")</f>
      </c>
      <c r="B56" s="4" t="s">
        <f>=HYPERLINK("https://leilaoonline.com.br/lote/detalhe/88452", "100 TONELADAS DE ANDAIME (PREÇO POR KG)")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=HYPERLINK("https://leilaoonline.com.br/lote/detalhe/88453", "054")</f>
      </c>
      <c r="B57" s="4" t="s">
        <f>=HYPERLINK("https://leilaoonline.com.br/lote/detalhe/88453", "100 TONELADAS DE ANDAIME (PREÇO POR KG)")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=HYPERLINK("https://leilaoonline.com.br/lote/detalhe/88074", "101")</f>
      </c>
      <c r="B58" s="4" t="s">
        <f>=HYPERLINK("https://leilaoonline.com.br/lote/detalhe/88074", "BAÚ PARA CAMINHÃO TOCO")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1.400,00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2026-07-14T02:10:55.00Z</dcterms:created>
  <dc:creator>Tellks Tecnologia</dc:creator>
  <cp:revision>0</cp:revision>
</cp:coreProperties>
</file>