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 • Plat. Elevatória • Tratores M F, Valmet • Pá Carregadeiras • Guindastes e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14/05/2021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=HYPERLINK("https://leilaoonline.com.br/lote/detalhe/82846", "001")</f>
      </c>
      <c r="B11" s="4" t="s">
        <f>=HYPERLINK("https://leilaoonline.com.br/lote/detalhe/82846", "veja o vídeo!! ESCAVADEIRA FIATALIS S90")</f>
      </c>
      <c r="C11" s="4" t="inlineStr">
        <is>
          <t>Não vendido</t>
        </is>
      </c>
      <c r="D11" s="4" t="inlineStr">
        <is>
          <t>67</t>
        </is>
      </c>
      <c r="E11" s="5" t="inlineStr">
        <is>
          <t>37.500,00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=HYPERLINK("https://leilaoonline.com.br/lote/detalhe/81571", "002")</f>
      </c>
      <c r="B12" s="4" t="s">
        <f>=HYPERLINK("https://leilaoonline.com.br/lote/detalhe/81571", "TRATOR VALMET; MODELO 88; ANO 1985; SÉRIE PRATA - FUNCIONANDO")</f>
      </c>
      <c r="C12" s="4" t="inlineStr">
        <is>
          <t>Não vendido</t>
        </is>
      </c>
      <c r="D12" s="4" t="inlineStr">
        <is>
          <t>52</t>
        </is>
      </c>
      <c r="E12" s="5" t="inlineStr">
        <is>
          <t>26.250,00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=HYPERLINK("https://leilaoonline.com.br/lote/detalhe/82684", "003")</f>
      </c>
      <c r="B13" s="4" t="s">
        <f>=HYPERLINK("https://leilaoonline.com.br/lote/detalhe/82684", "4 PLATAFORMAS ELEVATÓRIAS MODELO GS 2046; ANO 2007")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=HYPERLINK("https://leilaoonline.com.br/lote/detalhe/82485", "004")</f>
      </c>
      <c r="B14" s="4" t="s">
        <f>=HYPERLINK("https://leilaoonline.com.br/lote/detalhe/82485", "veja o vídeo!! EMPILHADEIRA MITOTOIO 2T.; DIREÇÃO HIDRÁULICA, GÁS E GASOLINA - FUNCIONANDO")</f>
      </c>
      <c r="C14" s="4" t="inlineStr">
        <is>
          <t>Vendido</t>
        </is>
      </c>
      <c r="D14" s="4" t="inlineStr">
        <is>
          <t>34</t>
        </is>
      </c>
      <c r="E14" s="5" t="inlineStr">
        <is>
          <t>19.000,00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=HYPERLINK("https://leilaoonline.com.br/lote/detalhe/81570", "005")</f>
      </c>
      <c r="B15" s="4" t="s">
        <f>=HYPERLINK("https://leilaoonline.com.br/lote/detalhe/81570", "TRATOR CBT COM PÁ CARREGADEIRA; MOTOR PERKINS 06 CILINDROS; SEM ANO DE IDENTIFICAÇÃO - FUNCIONANDO")</f>
      </c>
      <c r="C15" s="4" t="inlineStr">
        <is>
          <t>Não vendido</t>
        </is>
      </c>
      <c r="D15" s="4" t="inlineStr">
        <is>
          <t>56</t>
        </is>
      </c>
      <c r="E15" s="5" t="inlineStr">
        <is>
          <t>15.250,00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=HYPERLINK("https://leilaoonline.com.br/lote/detalhe/81569", "006")</f>
      </c>
      <c r="B16" s="4" t="s">
        <f>=HYPERLINK("https://leilaoonline.com.br/lote/detalhe/81569", "GUINDASTE BUCYRUS ERIE 12 TON.")</f>
      </c>
      <c r="C16" s="4" t="inlineStr">
        <is>
          <t>Não vendido</t>
        </is>
      </c>
      <c r="D16" s="4" t="inlineStr">
        <is>
          <t>46</t>
        </is>
      </c>
      <c r="E16" s="5" t="inlineStr">
        <is>
          <t>29.500,00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=HYPERLINK("https://leilaoonline.com.br/lote/detalhe/81572", "007")</f>
      </c>
      <c r="B17" s="4" t="s">
        <f>=HYPERLINK("https://leilaoonline.com.br/lote/detalhe/81572", "TRATOR FORD 5600; ANO 1984 - FUNCIONANDO")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21.500,00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=HYPERLINK("https://leilaoonline.com.br/lote/detalhe/81567", "008")</f>
      </c>
      <c r="B18" s="4" t="s">
        <f>=HYPERLINK("https://leilaoonline.com.br/lote/detalhe/81567", "ÔNIBUS M.BENZ/INDUSCAR APACHE U, ANO 2010/2010 CAP 26 P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=HYPERLINK("https://leilaoonline.com.br/lote/detalhe/81566", "009")</f>
      </c>
      <c r="B19" s="4" t="s">
        <f>=HYPERLINK("https://leilaoonline.com.br/lote/detalhe/81566", " veja vídeo - ONIBUS M.BENZ/INDUSCAR FOZ U, ANO 2010/2010 CAP 31 P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=HYPERLINK("https://leilaoonline.com.br/lote/detalhe/82891", "010")</f>
      </c>
      <c r="B20" s="4" t="s">
        <f>=HYPERLINK("https://leilaoonline.com.br/lote/detalhe/82891", "PLATAFORMA ELEVATÓRIA MODELO GS 2046; ANO 2007")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=HYPERLINK("https://leilaoonline.com.br/lote/detalhe/82892", "011")</f>
      </c>
      <c r="B21" s="4" t="s">
        <f>=HYPERLINK("https://leilaoonline.com.br/lote/detalhe/82892", "PLATAFORMA ELEVATÓRIA MODELO GS 2046; ANO 2007 -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=HYPERLINK("https://leilaoonline.com.br/lote/detalhe/82893", "012")</f>
      </c>
      <c r="B22" s="4" t="s">
        <f>=HYPERLINK("https://leilaoonline.com.br/lote/detalhe/82893", "PLATAFORMA ELEVATÓRIA MODELO GS 2046; ANO 2007")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=HYPERLINK("https://leilaoonline.com.br/lote/detalhe/82894", "013")</f>
      </c>
      <c r="B23" s="4" t="s">
        <f>=HYPERLINK("https://leilaoonline.com.br/lote/detalhe/82894", "PLATAFORMA ELEVATÓRIA MODELO GS 2046; ANO 2007")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=HYPERLINK("https://leilaoonline.com.br/lote/detalhe/81568", "014")</f>
      </c>
      <c r="B24" s="4" t="s">
        <f>=HYPERLINK("https://leilaoonline.com.br/lote/detalhe/81568", "GUINDASTE CANARINHO HYSTER - FUNCIONANDO")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8.100,00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=HYPERLINK("https://leilaoonline.com.br/lote/detalhe/81573", "015")</f>
      </c>
      <c r="B25" s="4" t="s">
        <f>=HYPERLINK("https://leilaoonline.com.br/lote/detalhe/81573", "EMPILHADEIRA MADAL 5 TONELADAS DIESEL")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20.500,00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=HYPERLINK("https://leilaoonline.com.br/lote/detalhe/81579", "016")</f>
      </c>
      <c r="B26" s="4" t="s">
        <f>=HYPERLINK("https://leilaoonline.com.br/lote/detalhe/81579", "TRATOR FORD 4600 C/ DIREÇÃO HIDRÁULICA E CONJUNTO DE LÂMINA FRONTAL; ANO 1981")</f>
      </c>
      <c r="C26" s="4" t="inlineStr">
        <is>
          <t>Não vendido</t>
        </is>
      </c>
      <c r="D26" s="4" t="inlineStr">
        <is>
          <t>65</t>
        </is>
      </c>
      <c r="E26" s="5" t="inlineStr">
        <is>
          <t>31.500,00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=HYPERLINK("https://leilaoonline.com.br/lote/detalhe/82486", "017")</f>
      </c>
      <c r="B27" s="4" t="s">
        <f>=HYPERLINK("https://leilaoonline.com.br/lote/detalhe/82486", "( Lance por Kilo ) APROX. 8.7 TON DE PAPEL EXTRA COPY SENDO 1900 KG DE PAPEL XX, 3400KG DE PAPEL CF E 3400 PAPEL CB ( Lance por Kilo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6,50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=HYPERLINK("https://leilaoonline.com.br/lote/detalhe/82661", "018")</f>
      </c>
      <c r="B28" s="4" t="s">
        <f>=HYPERLINK("https://leilaoonline.com.br/lote/detalhe/82661", " ( Lance por Kilo ) APROX. 2.500KGS DE PAPEL MULTMAX ( Lance por Kilo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4,50</t>
        </is>
      </c>
      <c r="F28" s="4" t="inlineStr">
        <is>
          <t>0.50</t>
        </is>
      </c>
    </row>
    <row collapsed="false" customFormat="false" customHeight="false" hidden="false" ht="12.1" outlineLevel="0" r="29">
      <c r="A29" s="5" t="s">
        <f>=HYPERLINK("https://leilaoonline.com.br/lote/detalhe/82662", "019")</f>
      </c>
      <c r="B29" s="4" t="s">
        <f>=HYPERLINK("https://leilaoonline.com.br/lote/detalhe/82662", " ( Lance por Kilo ) APROX. 40 TON. DE BOBINAS DE PAPEL; DIVERSOS LWC E COUCHE GRAMATURAS DIVERSAS  ( Lance por Kilo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4,00</t>
        </is>
      </c>
      <c r="F29" s="4" t="inlineStr">
        <is>
          <t>0.50</t>
        </is>
      </c>
    </row>
    <row collapsed="false" customFormat="false" customHeight="false" hidden="false" ht="12.1" outlineLevel="0" r="30">
      <c r="A30" s="5" t="s">
        <f>=HYPERLINK("https://leilaoonline.com.br/lote/detalhe/82808", "020")</f>
      </c>
      <c r="B30" s="4" t="s">
        <f>=HYPERLINK("https://leilaoonline.com.br/lote/detalhe/82808", "veja o vídeo!! VALMET 110; ANO 1980 - FUNCIONANDO")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18.500,00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=HYPERLINK("https://leilaoonline.com.br/lote/detalhe/82841", "021")</f>
      </c>
      <c r="B31" s="4" t="s">
        <f>=HYPERLINK("https://leilaoonline.com.br/lote/detalhe/82841", "PÁ CARREGADEIRA MICHIGAN 75.2; ANO APROXIMADO 1980")</f>
      </c>
      <c r="C31" s="4" t="inlineStr">
        <is>
          <t>Não vendido</t>
        </is>
      </c>
      <c r="D31" s="4" t="inlineStr">
        <is>
          <t>64</t>
        </is>
      </c>
      <c r="E31" s="5" t="inlineStr">
        <is>
          <t>40.500,00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=HYPERLINK("https://leilaoonline.com.br/lote/detalhe/82842", "022")</f>
      </c>
      <c r="B32" s="4" t="s">
        <f>=HYPERLINK("https://leilaoonline.com.br/lote/detalhe/82842", "TRATOR MASSEY FERGUSSON 50X; ANO 1971")</f>
      </c>
      <c r="C32" s="4" t="inlineStr">
        <is>
          <t>Não vendido</t>
        </is>
      </c>
      <c r="D32" s="4" t="inlineStr">
        <is>
          <t>25</t>
        </is>
      </c>
      <c r="E32" s="5" t="inlineStr">
        <is>
          <t>16.500,00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=HYPERLINK("https://leilaoonline.com.br/lote/detalhe/82843", "023")</f>
      </c>
      <c r="B33" s="4" t="s">
        <f>=HYPERLINK("https://leilaoonline.com.br/lote/detalhe/82843", "TRATOR MASSEY FERGUSSON 50X; ANO 1970")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15.500,00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=HYPERLINK("https://leilaoonline.com.br/lote/detalhe/81577", "024")</f>
      </c>
      <c r="B34" s="4" t="s">
        <f>=HYPERLINK("https://leilaoonline.com.br/lote/detalhe/81577", "CALCAREADEIRA MINAME DE 5500KG; ESTEIRA DE 40CM")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2.250,00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=HYPERLINK("https://leilaoonline.com.br/lote/detalhe/81578", "025")</f>
      </c>
      <c r="B35" s="4" t="s">
        <f>=HYPERLINK("https://leilaoonline.com.br/lote/detalhe/81578", "30 DORMENTES DE LINHA DE TREM DE 2.4M")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=HYPERLINK("https://leilaoonline.com.br/lote/detalhe/81581", "026")</f>
      </c>
      <c r="B36" s="4" t="s">
        <f>=HYPERLINK("https://leilaoonline.com.br/lote/detalhe/81581", "MOTOR MWM; TURBINADO; 6 CILINDROS; COM BOMBA KSB 100/4")</f>
      </c>
      <c r="C36" s="4" t="inlineStr">
        <is>
          <t>Não vendido</t>
        </is>
      </c>
      <c r="D36" s="4" t="inlineStr">
        <is>
          <t>73</t>
        </is>
      </c>
      <c r="E36" s="5" t="inlineStr">
        <is>
          <t>39.000,00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=HYPERLINK("https://leilaoonline.com.br/lote/detalhe/82844", "027")</f>
      </c>
      <c r="B37" s="4" t="s">
        <f>=HYPERLINK("https://leilaoonline.com.br/lote/detalhe/82844", "TRATOR FORD 6600; ANO APROX. 1982")</f>
      </c>
      <c r="C37" s="4" t="inlineStr">
        <is>
          <t>Não vendido</t>
        </is>
      </c>
      <c r="D37" s="4" t="inlineStr">
        <is>
          <t>27</t>
        </is>
      </c>
      <c r="E37" s="5" t="inlineStr">
        <is>
          <t>28.000,00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=HYPERLINK("https://leilaoonline.com.br/lote/detalhe/81575", "028")</f>
      </c>
      <c r="B38" s="4" t="s">
        <f>=HYPERLINK("https://leilaoonline.com.br/lote/detalhe/81575", "PÁ CARREGADEIRA YALE 134AM - FUNCIONANDO")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20.750,00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=HYPERLINK("https://leilaoonline.com.br/lote/detalhe/81574", "029")</f>
      </c>
      <c r="B39" s="4" t="s">
        <f>=HYPERLINK("https://leilaoonline.com.br/lote/detalhe/81574", "RETROESCAVADEIRA VALMET 65 I.D. MOD. I.V / ANO 1980")</f>
      </c>
      <c r="C39" s="4" t="inlineStr">
        <is>
          <t>Não vendido</t>
        </is>
      </c>
      <c r="D39" s="4" t="inlineStr">
        <is>
          <t>20</t>
        </is>
      </c>
      <c r="E39" s="5" t="inlineStr">
        <is>
          <t>8.350,00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=HYPERLINK("https://leilaoonline.com.br/lote/detalhe/81583", "030")</f>
      </c>
      <c r="B40" s="4" t="s">
        <f>=HYPERLINK("https://leilaoonline.com.br/lote/detalhe/81583", "TRATOR FORD 5000; ANO 1968; COM ARADO DE 3 DISCOS")</f>
      </c>
      <c r="C40" s="4" t="inlineStr">
        <is>
          <t>Não vendido</t>
        </is>
      </c>
      <c r="D40" s="4" t="inlineStr">
        <is>
          <t>18</t>
        </is>
      </c>
      <c r="E40" s="5" t="inlineStr">
        <is>
          <t>17.000,00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=HYPERLINK("https://leilaoonline.com.br/lote/detalhe/81592", "031")</f>
      </c>
      <c r="B41" s="4" t="s">
        <f>=HYPERLINK("https://leilaoonline.com.br/lote/detalhe/81592", "veja o vídeo!! TRATOR VALMET 68; ANO 82 - FUNCIONANDO")</f>
      </c>
      <c r="C41" s="4" t="inlineStr">
        <is>
          <t>Não vendido</t>
        </is>
      </c>
      <c r="D41" s="4" t="inlineStr">
        <is>
          <t>18</t>
        </is>
      </c>
      <c r="E41" s="5" t="inlineStr">
        <is>
          <t>17.150,00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=HYPERLINK("https://leilaoonline.com.br/lote/detalhe/81594", "032")</f>
      </c>
      <c r="B42" s="4" t="s">
        <f>=HYPERLINK("https://leilaoonline.com.br/lote/detalhe/81594", "GRADE ARADORA 14 DISCOS; 28 POLEGADAS; MARCA TATU")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2.250,00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=HYPERLINK("https://leilaoonline.com.br/lote/detalhe/82845", "033")</f>
      </c>
      <c r="B43" s="4" t="s">
        <f>=HYPERLINK("https://leilaoonline.com.br/lote/detalhe/82845", "GRADE ARADORA DE ARRASTO 20X28; COMPLETA")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1.150,00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=HYPERLINK("https://leilaoonline.com.br/lote/detalhe/81591", "034")</f>
      </c>
      <c r="B44" s="4" t="s">
        <f>=HYPERLINK("https://leilaoonline.com.br/lote/detalhe/81591", "COLHEITADEIRA MF 3640 ANO 1985 COM BOCA DE MILHO")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7.250,00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=HYPERLINK("https://leilaoonline.com.br/lote/detalhe/81598", "035")</f>
      </c>
      <c r="B45" s="4" t="s">
        <f>=HYPERLINK("https://leilaoonline.com.br/lote/detalhe/81598", "PÁ CARREGADEIRA MODELO BOB CAT")</f>
      </c>
      <c r="C45" s="4" t="inlineStr">
        <is>
          <t>Não vendido</t>
        </is>
      </c>
      <c r="D45" s="4" t="inlineStr">
        <is>
          <t>26</t>
        </is>
      </c>
      <c r="E45" s="5" t="inlineStr">
        <is>
          <t>8.800,00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=HYPERLINK("https://leilaoonline.com.br/lote/detalhe/81584", "036")</f>
      </c>
      <c r="B46" s="4" t="s">
        <f>=HYPERLINK("https://leilaoonline.com.br/lote/detalhe/81584", "IMPLEMENTOS (2 SUBSOLADORES DE 1 HASTE; 1 DISCADOR DE 2 RUAS; 1 DESFIBRADEIRA SEM MOTORR")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=HYPERLINK("https://leilaoonline.com.br/lote/detalhe/81593", "037")</f>
      </c>
      <c r="B47" s="4" t="s">
        <f>=HYPERLINK("https://leilaoonline.com.br/lote/detalhe/81593", "BRITADOR GIROSFERICO TELSMITH - FUNCIONANDO")</f>
      </c>
      <c r="C47" s="4" t="inlineStr">
        <is>
          <t>Não vendido</t>
        </is>
      </c>
      <c r="D47" s="4" t="inlineStr">
        <is>
          <t>32</t>
        </is>
      </c>
      <c r="E47" s="5" t="inlineStr">
        <is>
          <t>69.000,00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=HYPERLINK("https://leilaoonline.com.br/lote/detalhe/81586", "038")</f>
      </c>
      <c r="B48" s="4" t="s">
        <f>=HYPERLINK("https://leilaoonline.com.br/lote/detalhe/81586", "CARROCERIA S10 CABINE SIMPLES")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=HYPERLINK("https://leilaoonline.com.br/lote/detalhe/81587", "039")</f>
      </c>
      <c r="B49" s="4" t="s">
        <f>=HYPERLINK("https://leilaoonline.com.br/lote/detalhe/81587", "TANQUE PARA COMBUSTÍVEL 4 MIL LITROS")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=HYPERLINK("https://leilaoonline.com.br/lote/detalhe/81588", "040")</f>
      </c>
      <c r="B50" s="4" t="s">
        <f>=HYPERLINK("https://leilaoonline.com.br/lote/detalhe/81588", "EIXO DIANTEIRO; CAMINHÃO AXOR 2831; ANO 2013; COM TAMBORES DE FREIOS CUÍCAS ESTABILIZADOR")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1.350,00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=HYPERLINK("https://leilaoonline.com.br/lote/detalhe/81589", "041")</f>
      </c>
      <c r="B51" s="4" t="s">
        <f>=HYPERLINK("https://leilaoonline.com.br/lote/detalhe/81589", "CAPOTA DE LONA PARA F4000; MEDIDAS 240 LARGURA POR 2 METROS DE COMPRIMENTO")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=HYPERLINK("https://leilaoonline.com.br/lote/detalhe/81585", "044")</f>
      </c>
      <c r="B52" s="4" t="s">
        <f>=HYPERLINK("https://leilaoonline.com.br/lote/detalhe/81585", "GAIOLA DO CAMINHÃO MERCEDES BENZ COM 6.70 METROS")</f>
      </c>
      <c r="C52" s="4" t="inlineStr">
        <is>
          <t>Vendido</t>
        </is>
      </c>
      <c r="D52" s="4" t="inlineStr">
        <is>
          <t>14</t>
        </is>
      </c>
      <c r="E52" s="5" t="inlineStr">
        <is>
          <t>8.150,00</t>
        </is>
      </c>
      <c r="F52" s="4" t="inlineStr">
        <is>
          <t>550.00</t>
        </is>
      </c>
    </row>
    <row collapsed="false" customFormat="false" customHeight="false" hidden="false" ht="12.1" outlineLevel="0" r="53">
      <c r="A53" s="5" t="s">
        <f>=HYPERLINK("https://leilaoonline.com.br/lote/detalhe/81596", "050")</f>
      </c>
      <c r="B53" s="4" t="s">
        <f>=HYPERLINK("https://leilaoonline.com.br/lote/detalhe/81596", "FURAKAWA RACK ABERTO ENTERPRISE 45U")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=HYPERLINK("https://leilaoonline.com.br/lote/detalhe/81597", "055")</f>
      </c>
      <c r="B54" s="4" t="s">
        <f>=HYPERLINK("https://leilaoonline.com.br/lote/detalhe/81597", "2 PIAS COM CUBA; COMPRIMENTO 0,90; LARGURA 0,52; ALTURA 0,12")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=HYPERLINK("https://leilaoonline.com.br/lote/detalhe/82807", "100")</f>
      </c>
      <c r="B55" s="4" t="s">
        <f>=HYPERLINK("https://leilaoonline.com.br/lote/detalhe/82807", "9 MOTORES ELÉTRICOS")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50.000,00</t>
        </is>
      </c>
      <c r="F55" s="4" t="inlineStr">
        <is>
          <t>1250.00</t>
        </is>
      </c>
    </row>
    <row collapsed="false" customFormat="false" customHeight="false" hidden="false" ht="12.1" outlineLevel="0" r="56">
      <c r="A56" s="5" t="s">
        <f>=HYPERLINK("https://leilaoonline.com.br/lote/detalhe/82804", "265")</f>
      </c>
      <c r="B56" s="4" t="s">
        <f>=HYPERLINK("https://leilaoonline.com.br/lote/detalhe/82804", "KOMBI COM CÂMARA FRIA; ANO 2006; FLEX - FUNCIONANDO")</f>
      </c>
      <c r="C56" s="4" t="inlineStr">
        <is>
          <t>Não vendido</t>
        </is>
      </c>
      <c r="D56" s="4" t="inlineStr">
        <is>
          <t>38</t>
        </is>
      </c>
      <c r="E56" s="5" t="inlineStr">
        <is>
          <t>13.250,00</t>
        </is>
      </c>
      <c r="F5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2026-10-12T14:05:46.00Z</dcterms:created>
  <dc:creator>Tellks Tecnologia</dc:creator>
  <cp:revision>0</cp:revision>
</cp:coreProperties>
</file>