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CÂMARA COMBT  -  VENTILADOR PARA QUEIMADOR - CONJUNTO SILO - EXAUSTOR PARA USINA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=HYPERLINK("https://leilaoonline.com.br/lote/detalhe/80483", "020")</f>
      </c>
      <c r="B11" s="4" t="s">
        <f>=HYPERLINK("https://leilaoonline.com.br/lote/detalhe/80483", "CÂMARA COMBUSTÃO PARA USINA DE ALFALTO, MOD. INOVA 1200, MAT. 7150076")</f>
      </c>
      <c r="C11" s="4" t="inlineStr">
        <is>
          <t>Vendido</t>
        </is>
      </c>
      <c r="D11" s="4" t="inlineStr">
        <is>
          <t>1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=HYPERLINK("https://leilaoonline.com.br/lote/detalhe/80484", "021")</f>
      </c>
      <c r="B12" s="4" t="s">
        <f>=HYPERLINK("https://leilaoonline.com.br/lote/detalhe/80484", "03 CAMARA DE COMBUSTÃO PARA USINA DE ASFALTO, MOD. UACF 19P-2, MAT. 7109069")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=HYPERLINK("https://leilaoonline.com.br/lote/detalhe/80485", "022")</f>
      </c>
      <c r="B13" s="4" t="s">
        <f>=HYPERLINK("https://leilaoonline.com.br/lote/detalhe/80485", " 02 CONJ. DE SILO DOSADOR DE AGREGADOS C/ CELULA DE CARGA 02 MTD CJ PARA USINA DE ASFALTO, MAT. 7124020")</f>
      </c>
      <c r="C13" s="4" t="inlineStr">
        <is>
          <t>Vendido</t>
        </is>
      </c>
      <c r="D13" s="4" t="inlineStr">
        <is>
          <t>1</t>
        </is>
      </c>
      <c r="E13" s="5" t="inlineStr">
        <is>
          <t>17.000,00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=HYPERLINK("https://leilaoonline.com.br/lote/detalhe/80497", "023")</f>
      </c>
      <c r="B14" s="4" t="s">
        <f>=HYPERLINK("https://leilaoonline.com.br/lote/detalhe/80497", " 01 CONJ. SILO DOSADOR DE AGREGADOS C/ CELULA DE CARGA CARGA 02 M  PARA USINA DE ASFALTO, MAT. 7077975")</f>
      </c>
      <c r="C14" s="4" t="inlineStr">
        <is>
          <t>Vendido</t>
        </is>
      </c>
      <c r="D14" s="4" t="inlineStr">
        <is>
          <t>1</t>
        </is>
      </c>
      <c r="E14" s="5" t="inlineStr">
        <is>
          <t>8.550,00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=HYPERLINK("https://leilaoonline.com.br/lote/detalhe/80498", "024")</f>
      </c>
      <c r="B15" s="4" t="s">
        <f>=HYPERLINK("https://leilaoonline.com.br/lote/detalhe/80498", "CONJ. SILO DOSADOR DE AGREGADOS C/ CÉLULA DE CARGA PARA USINA DE ASFALTO, MAT. 7111844")</f>
      </c>
      <c r="C15" s="4" t="inlineStr">
        <is>
          <t>Vendido</t>
        </is>
      </c>
      <c r="D15" s="4" t="inlineStr">
        <is>
          <t>1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=HYPERLINK("https://leilaoonline.com.br/lote/detalhe/80500", "025")</f>
      </c>
      <c r="B16" s="4" t="s">
        <f>=HYPERLINK("https://leilaoonline.com.br/lote/detalhe/80500", "ELEVADOR DE ARRASTE PARA MASSA ASFALTICA, MAT. 2564649")</f>
      </c>
      <c r="C16" s="4" t="inlineStr">
        <is>
          <t>Vendido</t>
        </is>
      </c>
      <c r="D16" s="4" t="inlineStr">
        <is>
          <t>1</t>
        </is>
      </c>
      <c r="E16" s="5" t="inlineStr">
        <is>
          <t>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=HYPERLINK("https://leilaoonline.com.br/lote/detalhe/80501", "026")</f>
      </c>
      <c r="B17" s="4" t="s">
        <f>=HYPERLINK("https://leilaoonline.com.br/lote/detalhe/80501", "ELEVADOR DE ARRASTE PARA MASSA ASFALTICA, MAT. 2565636 ")</f>
      </c>
      <c r="C17" s="4" t="inlineStr">
        <is>
          <t>Vendido</t>
        </is>
      </c>
      <c r="D17" s="4" t="inlineStr">
        <is>
          <t>1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=HYPERLINK("https://leilaoonline.com.br/lote/detalhe/80502", "027")</f>
      </c>
      <c r="B18" s="4" t="s">
        <f>=HYPERLINK("https://leilaoonline.com.br/lote/detalhe/80502", "EXAUSTOR OMTRI 901 415V 50 HZ, PARA USINA DE ASFALTO, MAT. 2422034")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=HYPERLINK("https://leilaoonline.com.br/lote/detalhe/80503", "028")</f>
      </c>
      <c r="B19" s="4" t="s">
        <f>=HYPERLINK("https://leilaoonline.com.br/lote/detalhe/80503", " EXAUSTOR OMTRI711 LG0 2300RPM 50HZ, PARA USINA DE ASFALTO, MAT. 7110399")</f>
      </c>
      <c r="C19" s="4" t="inlineStr">
        <is>
          <t>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=HYPERLINK("https://leilaoonline.com.br/lote/detalhe/80505", "029")</f>
      </c>
      <c r="B20" s="4" t="s">
        <f>=HYPERLINK("https://leilaoonline.com.br/lote/detalhe/80505", "06 VENTILADORES PARA QUEIMADOR DE USINA DE ALFALTO, MAT. 2561499")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=HYPERLINK("https://leilaoonline.com.br/lote/detalhe/80510", "030")</f>
      </c>
      <c r="B21" s="4" t="s">
        <f>=HYPERLINK("https://leilaoonline.com.br/lote/detalhe/80510", " 01 VENTILADOR PARA QUEIMADOR DE USINA DE ASFALTO, MAT. 7020395")</f>
      </c>
      <c r="C21" s="4" t="inlineStr">
        <is>
          <t>Vendido</t>
        </is>
      </c>
      <c r="D21" s="4" t="inlineStr">
        <is>
          <t>3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=HYPERLINK("https://leilaoonline.com.br/lote/detalhe/80511", "031")</f>
      </c>
      <c r="B22" s="4" t="s">
        <f>=HYPERLINK("https://leilaoonline.com.br/lote/detalhe/80511", "VENTILADOR PARA QUEIMADOR DE USINA DE ASFALTO, MAT. 2421942")</f>
      </c>
      <c r="C22" s="4" t="inlineStr">
        <is>
          <t>Vendido</t>
        </is>
      </c>
      <c r="D22" s="4" t="inlineStr">
        <is>
          <t>4</t>
        </is>
      </c>
      <c r="E22" s="5" t="inlineStr">
        <is>
          <t>4.250,00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=HYPERLINK("https://leilaoonline.com.br/lote/detalhe/80512", "032")</f>
      </c>
      <c r="B23" s="4" t="s">
        <f>=HYPERLINK("https://leilaoonline.com.br/lote/detalhe/80512", "VENTILADOR PARA QUEIMADOR DE USINA DE ASFALTO, MAT. 2605591")</f>
      </c>
      <c r="C23" s="4" t="inlineStr">
        <is>
          <t>Vendido</t>
        </is>
      </c>
      <c r="D23" s="4" t="inlineStr">
        <is>
          <t>1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=HYPERLINK("https://leilaoonline.com.br/lote/detalhe/80531", "033")</f>
      </c>
      <c r="B24" s="4" t="s">
        <f>=HYPERLINK("https://leilaoonline.com.br/lote/detalhe/80531", "CONJ. SOLDADO, ESTRUTURA METÁLICA DE MIST. EXT. PUG-MILL CAPAC. DE ATÉ 150TPH, MAT. 2398029")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=HYPERLINK("https://leilaoonline.com.br/lote/detalhe/80532", "034")</f>
      </c>
      <c r="B25" s="4" t="s">
        <f>=HYPERLINK("https://leilaoonline.com.br/lote/detalhe/80532", "CONJ. EXAUSTOR, CHAMINÉ USINA, MAT. 7117820")</f>
      </c>
      <c r="C25" s="4" t="inlineStr">
        <is>
          <t>Vendido</t>
        </is>
      </c>
      <c r="D25" s="4" t="inlineStr">
        <is>
          <t>1</t>
        </is>
      </c>
      <c r="E25" s="5" t="inlineStr">
        <is>
          <t>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=HYPERLINK("https://leilaoonline.com.br/lote/detalhe/80533", "035")</f>
      </c>
      <c r="B26" s="4" t="s">
        <f>=HYPERLINK("https://leilaoonline.com.br/lote/detalhe/80533", "02 CAMERAS DE APIRAÇÃO DO SISTEMA DE SECAGEM/ TAMBOR ROTATIVO, MAT. 2397904")</f>
      </c>
      <c r="C26" s="4" t="inlineStr">
        <is>
          <t>Vendido</t>
        </is>
      </c>
      <c r="D26" s="4" t="inlineStr">
        <is>
          <t>1</t>
        </is>
      </c>
      <c r="E26" s="5" t="inlineStr">
        <is>
          <t>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=HYPERLINK("https://leilaoonline.com.br/lote/detalhe/80534", "036")</f>
      </c>
      <c r="B27" s="4" t="s">
        <f>=HYPERLINK("https://leilaoonline.com.br/lote/detalhe/80534", "02 SUPORTES PARA ADICÇÃO DE RECICLADO NO TAMBOR SECADOR, INOVA 1200, MAT. 7117652")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=HYPERLINK("https://leilaoonline.com.br/lote/detalhe/80536", "037")</f>
      </c>
      <c r="B28" s="4" t="s">
        <f>=HYPERLINK("https://leilaoonline.com.br/lote/detalhe/80536", "CONJ. EXAUSTOR, CHAMINÉ USINA, MAT. 7024600")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=HYPERLINK("https://leilaoonline.com.br/lote/detalhe/80539", "038")</f>
      </c>
      <c r="B29" s="4" t="s">
        <f>=HYPERLINK("https://leilaoonline.com.br/lote/detalhe/80539", "CARACOL LADO ESQUERDO PAVIMENTADORA, MAT. 7202918")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=HYPERLINK("https://leilaoonline.com.br/lote/detalhe/80540", "039")</f>
      </c>
      <c r="B30" s="4" t="s">
        <f>=HYPERLINK("https://leilaoonline.com.br/lote/detalhe/80540", " 02 COMPRESSORES DE AR A PISTÃO, INOVA 2000, MAT. 2579059")</f>
      </c>
      <c r="C30" s="4" t="inlineStr">
        <is>
          <t>Vendido</t>
        </is>
      </c>
      <c r="D30" s="4" t="inlineStr">
        <is>
          <t>13</t>
        </is>
      </c>
      <c r="E30" s="5" t="inlineStr">
        <is>
          <t>15.500,00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=HYPERLINK("https://leilaoonline.com.br/lote/detalhe/80541", "040")</f>
      </c>
      <c r="B31" s="4" t="s">
        <f>=HYPERLINK("https://leilaoonline.com.br/lote/detalhe/80541", "COMPRESSOR SCHULZ 60PCM 50HZ 415V DE AR A PISTÃO, MAT. 2557897")</f>
      </c>
      <c r="C31" s="4" t="inlineStr">
        <is>
          <t>Vendido</t>
        </is>
      </c>
      <c r="D31" s="4" t="inlineStr">
        <is>
          <t>5</t>
        </is>
      </c>
      <c r="E31" s="5" t="inlineStr">
        <is>
          <t>7.000,00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=HYPERLINK("https://leilaoonline.com.br/lote/detalhe/80542", "041")</f>
      </c>
      <c r="B32" s="4" t="s">
        <f>=HYPERLINK("https://leilaoonline.com.br/lote/detalhe/80542", "02 COMPREENSORES SCHULZ 60PCM 60Hz DE AR A PISTÃO, MAT. 7109982")</f>
      </c>
      <c r="C32" s="4" t="inlineStr">
        <is>
          <t>Vendido</t>
        </is>
      </c>
      <c r="D32" s="4" t="inlineStr">
        <is>
          <t>11</t>
        </is>
      </c>
      <c r="E32" s="5" t="inlineStr">
        <is>
          <t>14.500,00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=HYPERLINK("https://leilaoonline.com.br/lote/detalhe/80543", "042")</f>
      </c>
      <c r="B33" s="4" t="s">
        <f>=HYPERLINK("https://leilaoonline.com.br/lote/detalhe/80543", "COMPRESSOR DE AR SCHULZ 80PCM 415V, MAT. 711829")</f>
      </c>
      <c r="C33" s="4" t="inlineStr">
        <is>
          <t>Vendido</t>
        </is>
      </c>
      <c r="D33" s="4" t="inlineStr">
        <is>
          <t>13</t>
        </is>
      </c>
      <c r="E33" s="5" t="inlineStr">
        <is>
          <t>8.250,00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=HYPERLINK("https://leilaoonline.com.br/lote/detalhe/80544", "043")</f>
      </c>
      <c r="B34" s="4" t="s">
        <f>=HYPERLINK("https://leilaoonline.com.br/lote/detalhe/80544", "COMPRESSOR DE AR SCHULZ 80PCM 50HZ, MAT. 711826")</f>
      </c>
      <c r="C34" s="4" t="inlineStr">
        <is>
          <t>Vendido</t>
        </is>
      </c>
      <c r="D34" s="4" t="inlineStr">
        <is>
          <t>3</t>
        </is>
      </c>
      <c r="E34" s="5" t="inlineStr">
        <is>
          <t>5.750,00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=HYPERLINK("https://leilaoonline.com.br/lote/detalhe/80545", "044")</f>
      </c>
      <c r="B35" s="4" t="s">
        <f>=HYPERLINK("https://leilaoonline.com.br/lote/detalhe/80545", "COMPRENSSOR SCHULZ 80PCM 50Hz 415V,DE AR A PISTÃO, MAT. 7078691")</f>
      </c>
      <c r="C35" s="4" t="inlineStr">
        <is>
          <t>Vendido</t>
        </is>
      </c>
      <c r="D35" s="4" t="inlineStr">
        <is>
          <t>7</t>
        </is>
      </c>
      <c r="E35" s="5" t="inlineStr">
        <is>
          <t>6.750,00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=HYPERLINK("https://leilaoonline.com.br/lote/detalhe/80546", "045")</f>
      </c>
      <c r="B36" s="4" t="s">
        <f>=HYPERLINK("https://leilaoonline.com.br/lote/detalhe/80546", "03 ESTRUTURAS TUBL. AR 50HZ 380/440V, MAT. 7117867")</f>
      </c>
      <c r="C36" s="4" t="inlineStr">
        <is>
          <t>Vendido</t>
        </is>
      </c>
      <c r="D36" s="4" t="inlineStr">
        <is>
          <t>1</t>
        </is>
      </c>
      <c r="E36" s="5" t="inlineStr">
        <is>
          <t>2.500,00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=HYPERLINK("https://leilaoonline.com.br/lote/detalhe/80547", "046")</f>
      </c>
      <c r="B37" s="4" t="s">
        <f>=HYPERLINK("https://leilaoonline.com.br/lote/detalhe/80547", "TUBULAÇÃO DO SOPRADOR, e estrutura principal do queimador. Usina UACF 17P-2, MAT7117909")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=HYPERLINK("https://leilaoonline.com.br/lote/detalhe/80548", "047")</f>
      </c>
      <c r="B38" s="4" t="s">
        <f>=HYPERLINK("https://leilaoonline.com.br/lote/detalhe/80548", "TUBALAÇÃO DO SOPRADOR E ESTRUTURA PRINCIPAL  DO QUEIMADOR USINA UACF 17P-2, MAT. 7109765")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=HYPERLINK("https://leilaoonline.com.br/lote/detalhe/80549", "048")</f>
      </c>
      <c r="B39" s="4" t="s">
        <f>=HYPERLINK("https://leilaoonline.com.br/lote/detalhe/80549", "TUBULAÇÃO DO SOPRADOR E ESTRUTURA PRINC. DO QUEIMADOR USINA UAF 17P-2, MAT. 7117902")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=HYPERLINK("https://leilaoonline.com.br/lote/detalhe/80550", "049")</f>
      </c>
      <c r="B40" s="4" t="s">
        <f>=HYPERLINK("https://leilaoonline.com.br/lote/detalhe/80550", "TUBULAÇÃO DO SOPRADOR E ESTRUTURA DO QUEIMADOR USINA UACF 17P-2, MAT. 7128533")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=HYPERLINK("https://leilaoonline.com.br/lote/detalhe/80551", "050")</f>
      </c>
      <c r="B41" s="4" t="s">
        <f>=HYPERLINK("https://leilaoonline.com.br/lote/detalhe/80551", "TUBULAÇÃO DO SOPRADOR DO QUEIMADOR, USINA KOMPAKT 500, MAT. 711905")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=HYPERLINK("https://leilaoonline.com.br/lote/detalhe/80552", "051")</f>
      </c>
      <c r="B42" s="4" t="s">
        <f>=HYPERLINK("https://leilaoonline.com.br/lote/detalhe/80552", "TRANSPORTADOR HELICOIDAL PARA FINOS( FILLER REC.) PARA USINA DE ASFALTO, MAT. 2571622")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=HYPERLINK("https://leilaoonline.com.br/lote/detalhe/80553", "052")</f>
      </c>
      <c r="B43" s="4" t="s">
        <f>=HYPERLINK("https://leilaoonline.com.br/lote/detalhe/80553", "02 TRANSPORTADORES HELICOIDAL PARA FINOS ( FILLER REC.) PARA USINA DE ASFALTO, MAT. 7023845")</f>
      </c>
      <c r="C43" s="4" t="inlineStr">
        <is>
          <t>Vendido</t>
        </is>
      </c>
      <c r="D43" s="4" t="inlineStr">
        <is>
          <t>1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=HYPERLINK("https://leilaoonline.com.br/lote/detalhe/80554", "053")</f>
      </c>
      <c r="B44" s="4" t="s">
        <f>=HYPERLINK("https://leilaoonline.com.br/lote/detalhe/80554", "07 TRANSPORTADORES HELICOIDAL PARA FINOS( FILLER REC.) PARA USINA DE ASFALTO, MAT. 7116905")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=HYPERLINK("https://leilaoonline.com.br/lote/detalhe/80555", "054")</f>
      </c>
      <c r="B45" s="4" t="s">
        <f>=HYPERLINK("https://leilaoonline.com.br/lote/detalhe/80555", "04 TRANSPORTADORES  HELICOIDAL PARA FINOS( FILLER REC.) PARA USINA DE ASFALTO, MAT. 7024679")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=HYPERLINK("https://leilaoonline.com.br/lote/detalhe/80556", "055")</f>
      </c>
      <c r="B46" s="4" t="s">
        <f>=HYPERLINK("https://leilaoonline.com.br/lote/detalhe/80556", "04 TRANSPORTADORES  HELICOIDAL PARA FINOS( FILLER REC.) PARA USINA DE ASFALTO, MAT.7024680 - LOC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=HYPERLINK("https://leilaoonline.com.br/lote/detalhe/80821", "056")</f>
      </c>
      <c r="B47" s="4" t="s">
        <f>=HYPERLINK("https://leilaoonline.com.br/lote/detalhe/80821", "EIXOS MARCA ZURLO, NO ESTADO DESMONTADO SEM RODAS E PNEUS - SISTEMA DE FREIOS INCOMPLETO - MAT 7123820  2641459  7118905 7123876  7123887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=HYPERLINK("https://leilaoonline.com.br/lote/detalhe/80570", "057")</f>
      </c>
      <c r="B48" s="4" t="s">
        <f>=HYPERLINK("https://leilaoonline.com.br/lote/detalhe/80570", "ASSENTO OPERADOR, MAT. 2548687, LOC.  PORTO ALEGRE /RS")</f>
      </c>
      <c r="C48" s="4" t="inlineStr">
        <is>
          <t>Vendido</t>
        </is>
      </c>
      <c r="D48" s="4" t="inlineStr">
        <is>
          <t>6</t>
        </is>
      </c>
      <c r="E48" s="5" t="inlineStr">
        <is>
          <t>1.500,00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=HYPERLINK("https://leilaoonline.com.br/lote/detalhe/80571", "058")</f>
      </c>
      <c r="B49" s="4" t="s">
        <f>=HYPERLINK("https://leilaoonline.com.br/lote/detalhe/80571", "10 BASE PARA BOMBA DE AGUA, MAT. 7117928, LOC. PORTO ALEGRE /RS")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=HYPERLINK("https://leilaoonline.com.br/lote/detalhe/80572", "059")</f>
      </c>
      <c r="B50" s="4" t="s">
        <f>=HYPERLINK("https://leilaoonline.com.br/lote/detalhe/80572", "02 BASE DAS BOMBAS DE ASFALTO , MAT. 7163572,")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=HYPERLINK("https://leilaoonline.com.br/lote/detalhe/80573", "060")</f>
      </c>
      <c r="B51" s="4" t="s">
        <f>=HYPERLINK("https://leilaoonline.com.br/lote/detalhe/80573", "13 BASE PARA BOMBAS DE ASFALTO, MAT. 7163573")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=HYPERLINK("https://leilaoonline.com.br/lote/detalhe/80574", "061")</f>
      </c>
      <c r="B52" s="4" t="s">
        <f>=HYPERLINK("https://leilaoonline.com.br/lote/detalhe/80574", "BASE DAS BOMBAS DE ASFALTO, MAT 7163732.")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=HYPERLINK("https://leilaoonline.com.br/lote/detalhe/80575", "062")</f>
      </c>
      <c r="B53" s="4" t="s">
        <f>=HYPERLINK("https://leilaoonline.com.br/lote/detalhe/80575", "BASE DAS BOMBAS DE ASFALTO, MAT. 7163639")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=HYPERLINK("https://leilaoonline.com.br/lote/detalhe/80576", "063")</f>
      </c>
      <c r="B54" s="4" t="s">
        <f>=HYPERLINK("https://leilaoonline.com.br/lote/detalhe/80576", "16 BASE DAS BOMBAS DE ASFALTO DOS TM, MAT. 7163571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=HYPERLINK("https://leilaoonline.com.br/lote/detalhe/80577", "064")</f>
      </c>
      <c r="B55" s="4" t="s">
        <f>=HYPERLINK("https://leilaoonline.com.br/lote/detalhe/80577", "BASE DAS BOMBAS DE ASFALTO DOS TM, MAT. 7163576")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=HYPERLINK("https://leilaoonline.com.br/lote/detalhe/80578", "065")</f>
      </c>
      <c r="B56" s="4" t="s">
        <f>=HYPERLINK("https://leilaoonline.com.br/lote/detalhe/80578", "03 BASE DAS BOMBAS DEC ASFALTO DOS TM , MAT. 7163579")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=HYPERLINK("https://leilaoonline.com.br/lote/detalhe/80579", "066")</f>
      </c>
      <c r="B57" s="4" t="s">
        <f>=HYPERLINK("https://leilaoonline.com.br/lote/detalhe/80579", "BASE DAS BOMBAS DE ASFALTO DOS TM, MAT. 7163575.")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=HYPERLINK("https://leilaoonline.com.br/lote/detalhe/80580", "067")</f>
      </c>
      <c r="B58" s="4" t="s">
        <f>=HYPERLINK("https://leilaoonline.com.br/lote/detalhe/80580", "02 BASE DAS BOMBAS DE ASFALTO DOS TM, MAT. 7095591")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=HYPERLINK("https://leilaoonline.com.br/lote/detalhe/80581", "068")</f>
      </c>
      <c r="B59" s="4" t="s">
        <f>=HYPERLINK("https://leilaoonline.com.br/lote/detalhe/80581", "06 BASE DAS BOMBAS DE ASFALTO DOS TM , MAT 7111988")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=HYPERLINK("https://leilaoonline.com.br/lote/detalhe/80583", "070")</f>
      </c>
      <c r="B60" s="4" t="s">
        <f>=HYPERLINK("https://leilaoonline.com.br/lote/detalhe/80583", "06 BASE PARA BOMBA DE CAP.,  BBA COMB 1/2" MTD CJ , MAT. 7163574")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=HYPERLINK("https://leilaoonline.com.br/lote/detalhe/80584", "071")</f>
      </c>
      <c r="B61" s="4" t="s">
        <f>=HYPERLINK("https://leilaoonline.com.br/lote/detalhe/80584", "18 BASE PARA BOMBA DE CAP. MAT. 7163578")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=HYPERLINK("https://leilaoonline.com.br/lote/detalhe/80585", "072")</f>
      </c>
      <c r="B62" s="4" t="s">
        <f>=HYPERLINK("https://leilaoonline.com.br/lote/detalhe/80585", "BASE PARA BOMBA DE CAP. MAT. 7161598")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=HYPERLINK("https://leilaoonline.com.br/lote/detalhe/80586", "073")</f>
      </c>
      <c r="B63" s="4" t="s">
        <f>=HYPERLINK("https://leilaoonline.com.br/lote/detalhe/80586", "BASE DA NBOMBA DE BETUME, MAT. 2605266")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=HYPERLINK("https://leilaoonline.com.br/lote/detalhe/80587", "074")</f>
      </c>
      <c r="B64" s="4" t="s">
        <f>=HYPERLINK("https://leilaoonline.com.br/lote/detalhe/80587", "CARCAÇA DO MISTURADOR DE USINA GRAVIMÉTIRCA MOD. UAB 18E, MAT. 7095257")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=HYPERLINK("https://leilaoonline.com.br/lote/detalhe/80588", "075")</f>
      </c>
      <c r="B65" s="4" t="s">
        <f>=HYPERLINK("https://leilaoonline.com.br/lote/detalhe/80588", "MISTURADOR COMPLETO, ESTR  MA17/19 MTD CJ   , MAT. 7106207")</f>
      </c>
      <c r="C65" s="4" t="inlineStr">
        <is>
          <t>Vendido</t>
        </is>
      </c>
      <c r="D65" s="4" t="inlineStr">
        <is>
          <t>30</t>
        </is>
      </c>
      <c r="E65" s="5" t="inlineStr">
        <is>
          <t>12.930,00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=HYPERLINK("https://leilaoonline.com.br/lote/detalhe/80589", "076")</f>
      </c>
      <c r="B66" s="4" t="s">
        <f>=HYPERLINK("https://leilaoonline.com.br/lote/detalhe/80589", "TUBULAÇÃO DE FILTRAGEM, MAT. 2636303")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=HYPERLINK("https://leilaoonline.com.br/lote/detalhe/80590", "077")</f>
      </c>
      <c r="B67" s="4" t="s">
        <f>=HYPERLINK("https://leilaoonline.com.br/lote/detalhe/80590", "13 GUARDA CORPO DE ROLO COMPACTADOR HAMM 3411, LADO DIREITO, MAT. 2286406")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=HYPERLINK("https://leilaoonline.com.br/lote/detalhe/80591", "078")</f>
      </c>
      <c r="B68" s="4" t="s">
        <f>=HYPERLINK("https://leilaoonline.com.br/lote/detalhe/80591", "16 GUARDA CORPO DE ROLO COMPACTADOR HAMM 3411, LADO DIREITO, MAT. 2269361")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=HYPERLINK("https://leilaoonline.com.br/lote/detalhe/80592", "079")</f>
      </c>
      <c r="B69" s="4" t="s">
        <f>=HYPERLINK("https://leilaoonline.com.br/lote/detalhe/80592", "40 UND. FILTRANTES PARA FILTRO DE MANGAS DE USINAS DE ASFALTO PARA FILTRO. MAT. 26923090")</f>
      </c>
      <c r="C69" s="4" t="inlineStr">
        <is>
          <t>Vendido</t>
        </is>
      </c>
      <c r="D69" s="4" t="inlineStr">
        <is>
          <t>1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=HYPERLINK("https://leilaoonline.com.br/lote/detalhe/80593", "080")</f>
      </c>
      <c r="B70" s="4" t="s">
        <f>=HYPERLINK("https://leilaoonline.com.br/lote/detalhe/80593", "Tubulações diversas aplicadas em Tanques de Armazenamento de Asfalto e combustível para Usinas de Asfalto, VEJA DESCRITIVO DE ITENS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=HYPERLINK("https://leilaoonline.com.br/lote/detalhe/80594", "081")</f>
      </c>
      <c r="B71" s="4" t="s">
        <f>=HYPERLINK("https://leilaoonline.com.br/lote/detalhe/80594", "VENTILADOR PARA QUEIMADOR DE USINA DE ASFALTO - MAT. 7117985")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=HYPERLINK("https://leilaoonline.com.br/lote/detalhe/80662", "082")</f>
      </c>
      <c r="B72" s="4" t="s">
        <f>=HYPERLINK("https://leilaoonline.com.br/lote/detalhe/80662", "CAMARA DE COMBUSTÃO PARA LINHA INOVA 2000, MAT. 2547097")</f>
      </c>
      <c r="C72" s="4" t="inlineStr">
        <is>
          <t>Vendido</t>
        </is>
      </c>
      <c r="D72" s="4" t="inlineStr">
        <is>
          <t>1</t>
        </is>
      </c>
      <c r="E72" s="5" t="inlineStr">
        <is>
          <t>3.500,00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=HYPERLINK("https://leilaoonline.com.br/lote/detalhe/80663", "083")</f>
      </c>
      <c r="B73" s="4" t="s">
        <f>=HYPERLINK("https://leilaoonline.com.br/lote/detalhe/80663", "CAMARA DE COMBUSTÃO PARA USINA DE ASFALTO MOD. UACF 17P-2, MAT. 7109067")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17.000,00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=HYPERLINK("https://leilaoonline.com.br/lote/detalhe/80665", "084")</f>
      </c>
      <c r="B74" s="4" t="s">
        <f>=HYPERLINK("https://leilaoonline.com.br/lote/detalhe/80665", "SUPORTE PARA ADIÇÃO DE RECICLADO NO TAMBOR SECADOR - MAT. 7112834")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=HYPERLINK("https://leilaoonline.com.br/lote/detalhe/80816", "085")</f>
      </c>
      <c r="B75" s="4" t="s">
        <f>=HYPERLINK("https://leilaoonline.com.br/lote/detalhe/80816", "5 RADIADORES AGUA/ OLEO AKG, MOTOR MS4.1T DA MWM, MAT. 7203020")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12.350,00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=HYPERLINK("https://leilaoonline.com.br/lote/detalhe/80817", "086")</f>
      </c>
      <c r="B76" s="4" t="s">
        <f>=HYPERLINK("https://leilaoonline.com.br/lote/detalhe/80817", "5 RADIADORES AGUA/ OLEO AKG, MOTOR MS4.1T DA MWM, MAT. 7203020")</f>
      </c>
      <c r="C76" s="4" t="inlineStr">
        <is>
          <t>Vendido</t>
        </is>
      </c>
      <c r="D76" s="4" t="inlineStr">
        <is>
          <t>1</t>
        </is>
      </c>
      <c r="E76" s="5" t="inlineStr">
        <is>
          <t>12.350,00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=HYPERLINK("https://leilaoonline.com.br/lote/detalhe/80818", "087")</f>
      </c>
      <c r="B77" s="4" t="s">
        <f>=HYPERLINK("https://leilaoonline.com.br/lote/detalhe/80818", "5 RADIADORES AGUA/ OLEO AKG, MOTOR MS4.1T DA MWM, MAT. 7203020")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12.350,00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=HYPERLINK("https://leilaoonline.com.br/lote/detalhe/80819", "088")</f>
      </c>
      <c r="B78" s="4" t="s">
        <f>=HYPERLINK("https://leilaoonline.com.br/lote/detalhe/80819", "4 RADIADORES AGUA/ OLEO AKG, MOTOR MS4.1T DA MWM, MAT. 7203020")</f>
      </c>
      <c r="C78" s="4" t="inlineStr">
        <is>
          <t>Vendido</t>
        </is>
      </c>
      <c r="D78" s="4" t="inlineStr">
        <is>
          <t>1</t>
        </is>
      </c>
      <c r="E78" s="5" t="inlineStr">
        <is>
          <t>9.880,00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=HYPERLINK("https://leilaoonline.com.br/lote/detalhe/80820", "089")</f>
      </c>
      <c r="B79" s="4" t="s">
        <f>=HYPERLINK("https://leilaoonline.com.br/lote/detalhe/80820", "4 RADIADORES AGUA/ OLEO AKG, MOTOR MS4.1T DA MWM, MAT. 7203020")</f>
      </c>
      <c r="C79" s="4" t="inlineStr">
        <is>
          <t>Vendido</t>
        </is>
      </c>
      <c r="D79" s="4" t="inlineStr">
        <is>
          <t>1</t>
        </is>
      </c>
      <c r="E79" s="5" t="inlineStr">
        <is>
          <t>9.880,00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=HYPERLINK("https://leilaoonline.com.br/lote/detalhe/81467", "090")</f>
      </c>
      <c r="B80" s="4" t="s">
        <f>=HYPERLINK("https://leilaoonline.com.br/lote/detalhe/81467", "4 Pneus 23.1-26/12 PR ALLW. TL RJ")</f>
      </c>
      <c r="C80" s="4" t="inlineStr">
        <is>
          <t>Vendido</t>
        </is>
      </c>
      <c r="D80" s="4" t="inlineStr">
        <is>
          <t>18</t>
        </is>
      </c>
      <c r="E80" s="5" t="inlineStr">
        <is>
          <t>11.000,00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=HYPERLINK("https://leilaoonline.com.br/lote/detalhe/81468", "091")</f>
      </c>
      <c r="B81" s="4" t="s">
        <f>=HYPERLINK("https://leilaoonline.com.br/lote/detalhe/81468", "4 Pneus 23.1-26/12 PR ")</f>
      </c>
      <c r="C81" s="4" t="inlineStr">
        <is>
          <t>Vendido</t>
        </is>
      </c>
      <c r="D81" s="4" t="inlineStr">
        <is>
          <t>26</t>
        </is>
      </c>
      <c r="E81" s="5" t="inlineStr">
        <is>
          <t>15.500,00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=HYPERLINK("https://leilaoonline.com.br/lote/detalhe/81469", "092")</f>
      </c>
      <c r="B82" s="4" t="s">
        <f>=HYPERLINK("https://leilaoonline.com.br/lote/detalhe/81469", " 1 Rodado traseiro Direito MTD CJ (Pneu montado + Roda)")</f>
      </c>
      <c r="C82" s="4" t="inlineStr">
        <is>
          <t>Vendido</t>
        </is>
      </c>
      <c r="D82" s="4" t="inlineStr">
        <is>
          <t>1</t>
        </is>
      </c>
      <c r="E82" s="5" t="inlineStr">
        <is>
          <t>3.000,00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=HYPERLINK("https://leilaoonline.com.br/lote/detalhe/85294", "093")</f>
      </c>
      <c r="B83" s="4" t="s">
        <f>=HYPERLINK("https://leilaoonline.com.br/lote/detalhe/85294", "MISTURADOR MONTADO EM AÇO, LOC: PORTO ALEGRE, RS")</f>
      </c>
      <c r="C83" s="4" t="inlineStr">
        <is>
          <t>Vendido</t>
        </is>
      </c>
      <c r="D83" s="4" t="inlineStr">
        <is>
          <t>22</t>
        </is>
      </c>
      <c r="E83" s="5" t="inlineStr">
        <is>
          <t>30.500,00</t>
        </is>
      </c>
      <c r="F8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2026-04-19T01:35:21.00Z</dcterms:created>
  <dc:creator>Tellks Tecnologia</dc:creator>
  <cp:revision>0</cp:revision>
</cp:coreProperties>
</file>