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3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ONLINE.COM.BR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Pá Carreg. • Britadores • Moinho Mart. • Rompedor • Peneira Vib. • Silos • Outros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04/03/2021 15:30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Ricardo Miranda de Souza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=HYPERLINK("https://leilaoonline.com.br/lote/detalhe/75047", "009")</f>
      </c>
      <c r="B11" s="4" t="s">
        <f>=HYPERLINK("https://leilaoonline.com.br/lote/detalhe/75047", "USINA DOSADORA COMPLETA  ")</f>
      </c>
      <c r="C11" s="4" t="inlineStr">
        <is>
          <t>Venda condicional</t>
        </is>
      </c>
      <c r="D11" s="4" t="inlineStr">
        <is>
          <t>17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=HYPERLINK("https://leilaoonline.com.br/lote/detalhe/75051", "010")</f>
      </c>
      <c r="B12" s="4" t="s">
        <f>=HYPERLINK("https://leilaoonline.com.br/lote/detalhe/75051", "PENEIRA VIBRATORIA SCHENCK PROCESS; ANO 2011; TIPO SLD 1846 D; POTENCIA 209T/H; PESO 9300KG")</f>
      </c>
      <c r="C12" s="4" t="inlineStr">
        <is>
          <t>Não vendido</t>
        </is>
      </c>
      <c r="D12" s="4" t="inlineStr">
        <is>
          <t>2</t>
        </is>
      </c>
      <c r="E12" s="5" t="inlineStr">
        <is>
          <t>152.500,00</t>
        </is>
      </c>
      <c r="F12" s="4" t="inlineStr">
        <is>
          <t>2500.00</t>
        </is>
      </c>
    </row>
    <row collapsed="false" customFormat="false" customHeight="false" hidden="false" ht="12.1" outlineLevel="0" r="13">
      <c r="A13" s="5" t="s">
        <f>=HYPERLINK("https://leilaoonline.com.br/lote/detalhe/75052", "011")</f>
      </c>
      <c r="B13" s="4" t="s">
        <f>=HYPERLINK("https://leilaoonline.com.br/lote/detalhe/75052", "PENEIRA VIBRATORIA SCHENCK PROCESS; ANO 2011; TIPO SLD 1846 D; POTENCIA 209T/H; PESO 9300KG")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150.000,00</t>
        </is>
      </c>
      <c r="F13" s="4" t="inlineStr">
        <is>
          <t>2500.00</t>
        </is>
      </c>
    </row>
    <row collapsed="false" customFormat="false" customHeight="false" hidden="false" ht="12.1" outlineLevel="0" r="14">
      <c r="A14" s="5" t="s">
        <f>=HYPERLINK("https://leilaoonline.com.br/lote/detalhe/75401", "013")</f>
      </c>
      <c r="B14" s="4" t="s">
        <f>=HYPERLINK("https://leilaoonline.com.br/lote/detalhe/75401", "PÁ CARREGADEIRA MODELO BOB CAT")</f>
      </c>
      <c r="C14" s="4" t="inlineStr">
        <is>
          <t>Não vendido</t>
        </is>
      </c>
      <c r="D14" s="4" t="inlineStr">
        <is>
          <t>10</t>
        </is>
      </c>
      <c r="E14" s="5" t="inlineStr">
        <is>
          <t>15.000,00</t>
        </is>
      </c>
      <c r="F14" s="4" t="inlineStr">
        <is>
          <t>1250.00</t>
        </is>
      </c>
    </row>
    <row collapsed="false" customFormat="false" customHeight="false" hidden="false" ht="12.1" outlineLevel="0" r="15">
      <c r="A15" s="5" t="s">
        <f>=HYPERLINK("https://leilaoonline.com.br/lote/detalhe/75054", "015")</f>
      </c>
      <c r="B15" s="4" t="s">
        <f>=HYPERLINK("https://leilaoonline.com.br/lote/detalhe/75054", "ALIMENTADOR VIBRATÓRIO 40120; ANO 2011; POTENCIA 30CV 8 POLOS; PESO 9040KG")</f>
      </c>
      <c r="C15" s="4" t="inlineStr">
        <is>
          <t>Não vendido</t>
        </is>
      </c>
      <c r="D15" s="4" t="inlineStr">
        <is>
          <t>10</t>
        </is>
      </c>
      <c r="E15" s="5" t="inlineStr">
        <is>
          <t>55.000,00</t>
        </is>
      </c>
      <c r="F15" s="4" t="inlineStr">
        <is>
          <t>2500.00</t>
        </is>
      </c>
    </row>
    <row collapsed="false" customFormat="false" customHeight="false" hidden="false" ht="12.1" outlineLevel="0" r="16">
      <c r="A16" s="5" t="s">
        <f>=HYPERLINK("https://leilaoonline.com.br/lote/detalhe/75062", "030")</f>
      </c>
      <c r="B16" s="4" t="s">
        <f>=HYPERLINK("https://leilaoonline.com.br/lote/detalhe/75062", "PÁ CARREGADEIRA W36; MARCA CASE")</f>
      </c>
      <c r="C16" s="4" t="inlineStr">
        <is>
          <t>Venda condicional</t>
        </is>
      </c>
      <c r="D16" s="4" t="inlineStr">
        <is>
          <t>41</t>
        </is>
      </c>
      <c r="E16" s="5" t="inlineStr">
        <is>
          <t>52.000,00</t>
        </is>
      </c>
      <c r="F16" s="4" t="inlineStr">
        <is>
          <t>1250.00</t>
        </is>
      </c>
    </row>
    <row collapsed="false" customFormat="false" customHeight="false" hidden="false" ht="12.1" outlineLevel="0" r="17">
      <c r="A17" s="5" t="s">
        <f>=HYPERLINK("https://leilaoonline.com.br/lote/detalhe/75069", "031")</f>
      </c>
      <c r="B17" s="4" t="s">
        <f>=HYPERLINK("https://leilaoonline.com.br/lote/detalhe/75069", "90 TONELADAS TUBOS 3 mts comprimento X "2" polegada; VENDA POR KILO")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1,80</t>
        </is>
      </c>
      <c r="F17" s="4" t="inlineStr">
        <is>
          <t>0.05</t>
        </is>
      </c>
    </row>
    <row collapsed="false" customFormat="false" customHeight="false" hidden="false" ht="12.1" outlineLevel="0" r="18">
      <c r="A18" s="5" t="s">
        <f>=HYPERLINK("https://leilaoonline.com.br/lote/detalhe/75050", "035")</f>
      </c>
      <c r="B18" s="4" t="s">
        <f>=HYPERLINK("https://leilaoonline.com.br/lote/detalhe/75050", "ROMPEDOR SANDVIK BB 500")</f>
      </c>
      <c r="C18" s="4" t="inlineStr">
        <is>
          <t>Não vendido</t>
        </is>
      </c>
      <c r="D18" s="4" t="inlineStr">
        <is>
          <t>7</t>
        </is>
      </c>
      <c r="E18" s="5" t="inlineStr">
        <is>
          <t>23.000,00</t>
        </is>
      </c>
      <c r="F18" s="4" t="inlineStr">
        <is>
          <t>2500.00</t>
        </is>
      </c>
    </row>
    <row collapsed="false" customFormat="false" customHeight="false" hidden="false" ht="12.1" outlineLevel="0" r="19">
      <c r="A19" s="5" t="s">
        <f>=HYPERLINK("https://leilaoonline.com.br/lote/detalhe/75059", "036")</f>
      </c>
      <c r="B19" s="4" t="s">
        <f>=HYPERLINK("https://leilaoonline.com.br/lote/detalhe/75059", "BRITADOR GIROSFERICO TELSMITH - FUNCIONANDO")</f>
      </c>
      <c r="C19" s="4" t="inlineStr">
        <is>
          <t>Não vendido</t>
        </is>
      </c>
      <c r="D19" s="4" t="inlineStr">
        <is>
          <t>55</t>
        </is>
      </c>
      <c r="E19" s="5" t="inlineStr">
        <is>
          <t>180.200,00</t>
        </is>
      </c>
      <c r="F19" s="4" t="inlineStr">
        <is>
          <t>500.00</t>
        </is>
      </c>
    </row>
    <row collapsed="false" customFormat="false" customHeight="false" hidden="false" ht="12.1" outlineLevel="0" r="20">
      <c r="A20" s="5" t="s">
        <f>=HYPERLINK("https://leilaoonline.com.br/lote/detalhe/75046", "038")</f>
      </c>
      <c r="B20" s="4" t="s">
        <f>=HYPERLINK("https://leilaoonline.com.br/lote/detalhe/75046", "GARRA SUCATEIRO MARCA USICAMP - SEM USO")</f>
      </c>
      <c r="C20" s="4" t="inlineStr">
        <is>
          <t>Não vendido</t>
        </is>
      </c>
      <c r="D20" s="4" t="inlineStr">
        <is>
          <t>11</t>
        </is>
      </c>
      <c r="E20" s="5" t="inlineStr">
        <is>
          <t>27.500,00</t>
        </is>
      </c>
      <c r="F20" s="4" t="inlineStr">
        <is>
          <t>2500.00</t>
        </is>
      </c>
    </row>
    <row collapsed="false" customFormat="false" customHeight="false" hidden="false" ht="12.1" outlineLevel="0" r="21">
      <c r="A21" s="5" t="s">
        <f>=HYPERLINK("https://leilaoonline.com.br/lote/detalhe/75060", "039")</f>
      </c>
      <c r="B21" s="4" t="s">
        <f>=HYPERLINK("https://leilaoonline.com.br/lote/detalhe/75060", "2 SILOS DE 30 TONELADAS CADA")</f>
      </c>
      <c r="C21" s="4" t="inlineStr">
        <is>
          <t>Não vendido</t>
        </is>
      </c>
      <c r="D21" s="4" t="inlineStr">
        <is>
          <t>5</t>
        </is>
      </c>
      <c r="E21" s="5" t="inlineStr">
        <is>
          <t>9.700,00</t>
        </is>
      </c>
      <c r="F21" s="4" t="inlineStr">
        <is>
          <t>550.00</t>
        </is>
      </c>
    </row>
    <row collapsed="false" customFormat="false" customHeight="false" hidden="false" ht="12.1" outlineLevel="0" r="22">
      <c r="A22" s="5" t="s">
        <f>=HYPERLINK("https://leilaoonline.com.br/lote/detalhe/75065", "040")</f>
      </c>
      <c r="B22" s="4" t="s">
        <f>=HYPERLINK("https://leilaoonline.com.br/lote/detalhe/75065", "PENEIRA MARCA FAÇO 1.20 LARGURA POR 4 DE COMPRIMENTO DE 3 DC")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30.000,00</t>
        </is>
      </c>
      <c r="F22" s="4" t="inlineStr">
        <is>
          <t>2500.00</t>
        </is>
      </c>
    </row>
    <row collapsed="false" customFormat="false" customHeight="false" hidden="false" ht="12.1" outlineLevel="0" r="23">
      <c r="A23" s="5" t="s">
        <f>=HYPERLINK("https://leilaoonline.com.br/lote/detalhe/75064", "041")</f>
      </c>
      <c r="B23" s="4" t="s">
        <f>=HYPERLINK("https://leilaoonline.com.br/lote/detalhe/75064", "BRITADOR MARCA FAÇO 62/40")</f>
      </c>
      <c r="C23" s="4" t="inlineStr">
        <is>
          <t>Venda condicional</t>
        </is>
      </c>
      <c r="D23" s="4" t="inlineStr">
        <is>
          <t>42</t>
        </is>
      </c>
      <c r="E23" s="5" t="inlineStr">
        <is>
          <t>81.000,00</t>
        </is>
      </c>
      <c r="F23" s="4" t="inlineStr">
        <is>
          <t>500.00</t>
        </is>
      </c>
    </row>
    <row collapsed="false" customFormat="false" customHeight="false" hidden="false" ht="12.1" outlineLevel="0" r="24">
      <c r="A24" s="5" t="s">
        <f>=HYPERLINK("https://leilaoonline.com.br/lote/detalhe/75063", "042")</f>
      </c>
      <c r="B24" s="4" t="s">
        <f>=HYPERLINK("https://leilaoonline.com.br/lote/detalhe/75063", "BRITADOR; MARCA FAÇO 90/25")</f>
      </c>
      <c r="C24" s="4" t="inlineStr">
        <is>
          <t>Venda condicional</t>
        </is>
      </c>
      <c r="D24" s="4" t="inlineStr">
        <is>
          <t>7</t>
        </is>
      </c>
      <c r="E24" s="5" t="inlineStr">
        <is>
          <t>52.500,00</t>
        </is>
      </c>
      <c r="F24" s="4" t="inlineStr">
        <is>
          <t>2500.00</t>
        </is>
      </c>
    </row>
    <row collapsed="false" customFormat="false" customHeight="false" hidden="false" ht="12.1" outlineLevel="0" r="25">
      <c r="A25" s="5" t="s">
        <f>=HYPERLINK("https://leilaoonline.com.br/lote/detalhe/75585", "043")</f>
      </c>
      <c r="B25" s="4" t="s">
        <f>=HYPERLINK("https://leilaoonline.com.br/lote/detalhe/75585", "MAROMBA")</f>
      </c>
      <c r="C25" s="4" t="inlineStr">
        <is>
          <t>Não vendido</t>
        </is>
      </c>
      <c r="D25" s="4" t="inlineStr">
        <is>
          <t>2</t>
        </is>
      </c>
      <c r="E25" s="5" t="inlineStr">
        <is>
          <t>2.500,00</t>
        </is>
      </c>
      <c r="F25" s="4" t="inlineStr">
        <is>
          <t>1250.00</t>
        </is>
      </c>
    </row>
    <row collapsed="false" customFormat="false" customHeight="false" hidden="false" ht="12.1" outlineLevel="0" r="26">
      <c r="A26" s="5" t="s">
        <f>=HYPERLINK("https://leilaoonline.com.br/lote/detalhe/75066", "045")</f>
      </c>
      <c r="B26" s="4" t="s">
        <f>=HYPERLINK("https://leilaoonline.com.br/lote/detalhe/75066", "BOCA DE COLHEDORA COMPRIMENTO 7.50 SEMI NOVA ")</f>
      </c>
      <c r="C26" s="4" t="inlineStr">
        <is>
          <t>Venda condicional</t>
        </is>
      </c>
      <c r="D26" s="4" t="inlineStr">
        <is>
          <t>9</t>
        </is>
      </c>
      <c r="E26" s="5" t="inlineStr">
        <is>
          <t>3.000,00</t>
        </is>
      </c>
      <c r="F26" s="4" t="inlineStr">
        <is>
          <t>250.00</t>
        </is>
      </c>
    </row>
    <row collapsed="false" customFormat="false" customHeight="false" hidden="false" ht="12.1" outlineLevel="0" r="27">
      <c r="A27" s="5" t="s">
        <f>=HYPERLINK("https://leilaoonline.com.br/lote/detalhe/75068", "046")</f>
      </c>
      <c r="B27" s="4" t="s">
        <f>=HYPERLINK("https://leilaoonline.com.br/lote/detalhe/75068", "1 PLANTADEIRA MARCA JUMIL PARA 14 LINHAS")</f>
      </c>
      <c r="C27" s="4" t="inlineStr">
        <is>
          <t>Não vendido</t>
        </is>
      </c>
      <c r="D27" s="4" t="inlineStr">
        <is>
          <t>9</t>
        </is>
      </c>
      <c r="E27" s="5" t="inlineStr">
        <is>
          <t>3.000,00</t>
        </is>
      </c>
      <c r="F27" s="4" t="inlineStr">
        <is>
          <t>250.00</t>
        </is>
      </c>
    </row>
    <row collapsed="false" customFormat="false" customHeight="false" hidden="false" ht="12.1" outlineLevel="0" r="28">
      <c r="A28" s="5" t="s">
        <f>=HYPERLINK("https://leilaoonline.com.br/lote/detalhe/75067", "047")</f>
      </c>
      <c r="B28" s="4" t="s">
        <f>=HYPERLINK("https://leilaoonline.com.br/lote/detalhe/75067", "1 PLANTADEIRA MARCA SEMEATO PARA 12 LINHAS")</f>
      </c>
      <c r="C28" s="4" t="inlineStr">
        <is>
          <t>Não vendido</t>
        </is>
      </c>
      <c r="D28" s="4" t="inlineStr">
        <is>
          <t>8</t>
        </is>
      </c>
      <c r="E28" s="5" t="inlineStr">
        <is>
          <t>2.750,00</t>
        </is>
      </c>
      <c r="F28" s="4" t="inlineStr">
        <is>
          <t>250.00</t>
        </is>
      </c>
    </row>
    <row collapsed="false" customFormat="false" customHeight="false" hidden="false" ht="12.1" outlineLevel="0" r="29">
      <c r="A29" s="5" t="s">
        <f>=HYPERLINK("https://leilaoonline.com.br/lote/detalhe/75427", "048")</f>
      </c>
      <c r="B29" s="4" t="s">
        <f>=HYPERLINK("https://leilaoonline.com.br/lote/detalhe/75427", "25 TONELADAS DE TUBOS, CONDUTORES, MANGUEIRAS, CURVAS E ACESSÓRIOS - SEM USO")</f>
      </c>
      <c r="C29" s="4" t="inlineStr">
        <is>
          <t>Não vendido</t>
        </is>
      </c>
      <c r="D29" s="4" t="inlineStr">
        <is>
          <t>71</t>
        </is>
      </c>
      <c r="E29" s="5" t="inlineStr">
        <is>
          <t>81.750,00</t>
        </is>
      </c>
      <c r="F29" s="4" t="inlineStr">
        <is>
          <t>1500.00</t>
        </is>
      </c>
    </row>
    <row collapsed="false" customFormat="false" customHeight="false" hidden="false" ht="12.1" outlineLevel="0" r="30">
      <c r="A30" s="5" t="s">
        <f>=HYPERLINK("https://leilaoonline.com.br/lote/detalhe/75428", "049")</f>
      </c>
      <c r="B30" s="4" t="s">
        <f>=HYPERLINK("https://leilaoonline.com.br/lote/detalhe/75428", "MÁQUINA DE DOBRAR CANTONEIRAS ATÉ 6")</f>
      </c>
      <c r="C30" s="4" t="inlineStr">
        <is>
          <t>Não vendido</t>
        </is>
      </c>
      <c r="D30" s="4" t="inlineStr">
        <is>
          <t>1</t>
        </is>
      </c>
      <c r="E30" s="5" t="inlineStr">
        <is>
          <t>1.250,00</t>
        </is>
      </c>
      <c r="F30" s="4" t="inlineStr">
        <is>
          <t>1250.00</t>
        </is>
      </c>
    </row>
    <row collapsed="false" customFormat="false" customHeight="false" hidden="false" ht="12.1" outlineLevel="0" r="31">
      <c r="A31" s="5" t="s">
        <f>=HYPERLINK("https://leilaoonline.com.br/lote/detalhe/75061", "050")</f>
      </c>
      <c r="B31" s="4" t="s">
        <f>=HYPERLINK("https://leilaoonline.com.br/lote/detalhe/75061", "SILO PARA 1.200 TONELADAS")</f>
      </c>
      <c r="C31" s="4" t="inlineStr">
        <is>
          <t>Não vendido</t>
        </is>
      </c>
      <c r="D31" s="4" t="inlineStr">
        <is>
          <t>2</t>
        </is>
      </c>
      <c r="E31" s="5" t="inlineStr">
        <is>
          <t>12.500,00</t>
        </is>
      </c>
      <c r="F31" s="4" t="inlineStr">
        <is>
          <t>2500.00</t>
        </is>
      </c>
    </row>
    <row collapsed="false" customFormat="false" customHeight="false" hidden="false" ht="12.1" outlineLevel="0" r="32">
      <c r="A32" s="5" t="s">
        <f>=HYPERLINK("https://leilaoonline.com.br/lote/detalhe/75429", "051")</f>
      </c>
      <c r="B32" s="4" t="s">
        <f>=HYPERLINK("https://leilaoonline.com.br/lote/detalhe/75429", "APROXIMADAMENTE 100 TONELADAS DE PEÇAS DE LINHA; ENTRE ELAS, JOHN DEERE, MERCEDES, VOLVO E IVECO")</f>
      </c>
      <c r="C32" s="4" t="inlineStr">
        <is>
          <t>Venda condicional</t>
        </is>
      </c>
      <c r="D32" s="4" t="inlineStr">
        <is>
          <t>105</t>
        </is>
      </c>
      <c r="E32" s="5" t="inlineStr">
        <is>
          <t>134.750,00</t>
        </is>
      </c>
      <c r="F32" s="4" t="inlineStr">
        <is>
          <t>1250.00</t>
        </is>
      </c>
    </row>
    <row collapsed="false" customFormat="false" customHeight="false" hidden="false" ht="12.1" outlineLevel="0" r="33">
      <c r="A33" s="5" t="s">
        <f>=HYPERLINK("https://leilaoonline.com.br/lote/detalhe/75057", "100")</f>
      </c>
      <c r="B33" s="4" t="s">
        <f>=HYPERLINK("https://leilaoonline.com.br/lote/detalhe/75057", "UM MOINHO MARTELO ALTA ROTAÇÃO; POSSUI 2 MOTORES DE 150CV")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130.000,00</t>
        </is>
      </c>
      <c r="F33" s="4" t="inlineStr">
        <is>
          <t>2500.00</t>
        </is>
      </c>
    </row>
    <row collapsed="false" customFormat="false" customHeight="false" hidden="false" ht="12.1" outlineLevel="0" r="34">
      <c r="A34" s="5" t="s">
        <f>=HYPERLINK("https://leilaoonline.com.br/lote/detalhe/75053", "101")</f>
      </c>
      <c r="B34" s="4" t="s">
        <f>=HYPERLINK("https://leilaoonline.com.br/lote/detalhe/75053", "UM MOINHO MARTELO ALTA ROTAÇÃO; POSSUI 2 MOTORES DE 150CV")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130.000,00</t>
        </is>
      </c>
      <c r="F34" s="4" t="inlineStr">
        <is>
          <t>2500.00</t>
        </is>
      </c>
    </row>
    <row collapsed="false" customFormat="false" customHeight="false" hidden="false" ht="12.1" outlineLevel="0" r="35">
      <c r="A35" s="5" t="s">
        <f>=HYPERLINK("https://leilaoonline.com.br/lote/detalhe/75055", "102")</f>
      </c>
      <c r="B35" s="4" t="s">
        <f>=HYPERLINK("https://leilaoonline.com.br/lote/detalhe/75055", "UM MOINHO MARTELO ALTA ROTAÇÃO; POSSUI 2 MOTORES DE 150CV")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130.000,00</t>
        </is>
      </c>
      <c r="F35" s="4" t="inlineStr">
        <is>
          <t>2500.00</t>
        </is>
      </c>
    </row>
    <row collapsed="false" customFormat="false" customHeight="false" hidden="false" ht="12.1" outlineLevel="0" r="36">
      <c r="A36" s="5" t="s">
        <f>=HYPERLINK("https://leilaoonline.com.br/lote/detalhe/75056", "103")</f>
      </c>
      <c r="B36" s="4" t="s">
        <f>=HYPERLINK("https://leilaoonline.com.br/lote/detalhe/75056", "UM MOINHO MARTELO ALTA ROTAÇÃO; POSSUI 2 MOTORES DE 150CV")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130.000,00</t>
        </is>
      </c>
      <c r="F36" s="4" t="inlineStr">
        <is>
          <t>2500.00</t>
        </is>
      </c>
    </row>
    <row collapsed="false" customFormat="false" customHeight="false" hidden="false" ht="12.1" outlineLevel="0" r="37">
      <c r="A37" s="5" t="s">
        <f>=HYPERLINK("https://leilaoonline.com.br/lote/detalhe/75058", "104")</f>
      </c>
      <c r="B37" s="4" t="s">
        <f>=HYPERLINK("https://leilaoonline.com.br/lote/detalhe/75058", "UM MOINHO MARTELO ALTA ROTAÇÃO; POSSUI 2 MOTORES DE 150CV")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130.000,00</t>
        </is>
      </c>
      <c r="F37" s="4" t="inlineStr">
        <is>
          <t>2500.00</t>
        </is>
      </c>
    </row>
    <row collapsed="false" customFormat="false" customHeight="false" hidden="false" ht="12.1" outlineLevel="0" r="38">
      <c r="A38" s="5" t="s">
        <f>=HYPERLINK("https://leilaoonline.com.br/lote/detalhe/75048", "115")</f>
      </c>
      <c r="B38" s="4" t="s">
        <f>=HYPERLINK("https://leilaoonline.com.br/lote/detalhe/75048", "PENEIRA  3 metrôs  de comprimento  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1.500,00</t>
        </is>
      </c>
      <c r="F38" s="4" t="inlineStr">
        <is>
          <t>250.00</t>
        </is>
      </c>
    </row>
    <row collapsed="false" customFormat="false" customHeight="false" hidden="false" ht="12.1" outlineLevel="0" r="39">
      <c r="A39" s="5" t="s">
        <f>=HYPERLINK("https://leilaoonline.com.br/lote/detalhe/75049", "126")</f>
      </c>
      <c r="B39" s="4" t="s">
        <f>=HYPERLINK("https://leilaoonline.com.br/lote/detalhe/75049", "3 CARRETAS COM 4 BANHEIROS CADA")</f>
      </c>
      <c r="C39" s="4" t="inlineStr">
        <is>
          <t>Não vendido</t>
        </is>
      </c>
      <c r="D39" s="4" t="inlineStr">
        <is>
          <t>5</t>
        </is>
      </c>
      <c r="E39" s="5" t="inlineStr">
        <is>
          <t>2.000,00</t>
        </is>
      </c>
      <c r="F3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2026-04-18T21:01:16.00Z</dcterms:created>
  <dc:creator>Tellks Tecnologia</dc:creator>
  <cp:revision>0</cp:revision>
</cp:coreProperties>
</file>