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18 • Toro Diesel 19 • HRV 19 • Prisma 17 • Azera 13 • Argo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=HYPERLINK("https://leilaoonline.com.br/lote/detalhe/75187", "100")</f>
      </c>
      <c r="B11" s="4" t="s">
        <f>=HYPERLINK("https://leilaoonline.com.br/lote/detalhe/75187", "I/FORD FUSION; 2014/2015; PRETA; GASOLINA; FROTA 070 -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=HYPERLINK("https://leilaoonline.com.br/lote/detalhe/75188", "101")</f>
      </c>
      <c r="B12" s="4" t="s">
        <f>=HYPERLINK("https://leilaoonline.com.br/lote/detalhe/75188", "I/FORD FUSION; 2014/2015; PRETA; GASOLINA; FROTA 378 -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56.250,00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=HYPERLINK("https://leilaoonline.com.br/lote/detalhe/75189", "102")</f>
      </c>
      <c r="B13" s="4" t="s">
        <f>=HYPERLINK("https://leilaoonline.com.br/lote/detalhe/75189", "CHEVROLET/S10; 2014/2014; BRANCA; DIESEL; 4 X 4 - FROTA 905")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=HYPERLINK("https://leilaoonline.com.br/lote/detalhe/75190", "103")</f>
      </c>
      <c r="B14" s="4" t="s">
        <f>=HYPERLINK("https://leilaoonline.com.br/lote/detalhe/75190", "CHEVROLET/S10; 2014/2014; BRANCA; 4 X4 - DIESEL; FROTA 827")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52.900,00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=HYPERLINK("https://leilaoonline.com.br/lote/detalhe/75191", "104")</f>
      </c>
      <c r="B15" s="4" t="s">
        <f>=HYPERLINK("https://leilaoonline.com.br/lote/detalhe/75191", "CHEVROLET/S10; 2013/2014; BRANCA; 4 X 4 - DIESEL; FROTA 805")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=HYPERLINK("https://leilaoonline.com.br/lote/detalhe/75192", "105")</f>
      </c>
      <c r="B16" s="4" t="s">
        <f>=HYPERLINK("https://leilaoonline.com.br/lote/detalhe/75192", "CHEVROLET/S10; 2016/2017; PRATA; DIESEL; FROTA 749")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71.250,00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=HYPERLINK("https://leilaoonline.com.br/lote/detalhe/75338", "106")</f>
      </c>
      <c r="B17" s="4" t="s">
        <f>=HYPERLINK("https://leilaoonline.com.br/lote/detalhe/75338", "IMP/KIA K2700 DLX; 1998/1999; BRANCA; DIESEL - FROTA 916")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=HYPERLINK("https://leilaoonline.com.br/lote/detalhe/75314", "200")</f>
      </c>
      <c r="B18" s="4" t="s">
        <f>=HYPERLINK("https://leilaoonline.com.br/lote/detalhe/75314", "veja o vídeo!! GM; S10 2.2 RONTAN AMB; 2000/2000; BRANCA; GASOLINA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12.550,00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=HYPERLINK("https://leilaoonline.com.br/lote/detalhe/75318", "202")</f>
      </c>
      <c r="B19" s="4" t="s">
        <f>=HYPERLINK("https://leilaoonline.com.br/lote/detalhe/75318", "veja o vídeo!! GM/BLAZER COLINA 4X4; 2005/2005; PRETA; DIESEL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=HYPERLINK("https://leilaoonline.com.br/lote/detalhe/75312", "203")</f>
      </c>
      <c r="B20" s="4" t="s">
        <f>=HYPERLINK("https://leilaoonline.com.br/lote/detalhe/75312", "I/VW; PASSAT VAR 2.0T FSI; 2008/2009; PRETA;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15.750,00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=HYPERLINK("https://leilaoonline.com.br/lote/detalhe/75310", "205")</f>
      </c>
      <c r="B21" s="4" t="s">
        <f>=HYPERLINK("https://leilaoonline.com.br/lote/detalhe/75310", "veja o vídeo!! I/MINI; COOPER S; 2009/2010; VERMELHA; GASOLINA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30.800,00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=HYPERLINK("https://leilaoonline.com.br/lote/detalhe/75311", "207")</f>
      </c>
      <c r="B22" s="4" t="s">
        <f>=HYPERLINK("https://leilaoonline.com.br/lote/detalhe/75311", "veja o vídeo!! I/VW; JETTA VARIANT; 2009/2009; PRATA;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=HYPERLINK("https://leilaoonline.com.br/lote/detalhe/74881", "209")</f>
      </c>
      <c r="B23" s="4" t="s">
        <f>=HYPERLINK("https://leilaoonline.com.br/lote/detalhe/74881", "FIAT/TORO; FREEDOM AT9 D; 2018/2019; BRANCA; DIESEL - FUNCIONANDO")</f>
      </c>
      <c r="C23" s="4" t="inlineStr">
        <is>
          <t>Vendido</t>
        </is>
      </c>
      <c r="D23" s="4" t="inlineStr">
        <is>
          <t>84</t>
        </is>
      </c>
      <c r="E23" s="5" t="inlineStr">
        <is>
          <t>90.500,00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=HYPERLINK("https://leilaoonline.com.br/lote/detalhe/74880", "210")</f>
      </c>
      <c r="B24" s="4" t="s">
        <f>=HYPERLINK("https://leilaoonline.com.br/lote/detalhe/74880", "veja o vídeo!! I/HYUNDAI; AZERA 3.0 V6; 2012/2013; PRATA; GASOLINA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37.900,00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=HYPERLINK("https://leilaoonline.com.br/lote/detalhe/74879", "211")</f>
      </c>
      <c r="B25" s="4" t="s">
        <f>=HYPERLINK("https://leilaoonline.com.br/lote/detalhe/74879", "veja o vídeo!! I/FORD; RANGER XL 13P; 2011/2012; PRATA; DIESEL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32.850,00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=HYPERLINK("https://leilaoonline.com.br/lote/detalhe/74883", "212")</f>
      </c>
      <c r="B26" s="4" t="s">
        <f>=HYPERLINK("https://leilaoonline.com.br/lote/detalhe/74883", "veja o vídeo!! I/AUDI; A3 SPORTBACK 2.0T FSI; 2010/2011;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41.000,00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=HYPERLINK("https://leilaoonline.com.br/lote/detalhe/74882", "215")</f>
      </c>
      <c r="B27" s="4" t="s">
        <f>=HYPERLINK("https://leilaoonline.com.br/lote/detalhe/74882", "veja o vídeo!! HONDA; HR-V LX CVT; 2019/2019; AZUL; ALCO./GASOL. APROX. 28.000KM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70.950,00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=HYPERLINK("https://leilaoonline.com.br/lote/detalhe/74888", "216")</f>
      </c>
      <c r="B28" s="4" t="s">
        <f>=HYPERLINK("https://leilaoonline.com.br/lote/detalhe/74888", "veja o vídeo!! FIAT; ARGO DRIVE 1.0; 2018/2018;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28.900,00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=HYPERLINK("https://leilaoonline.com.br/lote/detalhe/74889", "217")</f>
      </c>
      <c r="B29" s="4" t="s">
        <f>=HYPERLINK("https://leilaoonline.com.br/lote/detalhe/74889", "veja o vídeo!! CHEV/PRISMA 10MT JOYE; 2016/2017; PRATA; GAS./ALCO./GN - FUNCIONANDO")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26.250,00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=HYPERLINK("https://leilaoonline.com.br/lote/detalhe/74890", "218")</f>
      </c>
      <c r="B30" s="4" t="s">
        <f>=HYPERLINK("https://leilaoonline.com.br/lote/detalhe/74890", "VW; PARATI 16V; 1998/1999; VERMELHA; GASOLINA - FUNCIONANDO")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=HYPERLINK("https://leilaoonline.com.br/lote/detalhe/74884", "219")</f>
      </c>
      <c r="B31" s="4" t="s">
        <f>=HYPERLINK("https://leilaoonline.com.br/lote/detalhe/74884", "HONDA; FIT LX; 2006/2007; PRATA; GASOLINA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=HYPERLINK("https://leilaoonline.com.br/lote/detalhe/74892", "220")</f>
      </c>
      <c r="B32" s="4" t="s">
        <f>=HYPERLINK("https://leilaoonline.com.br/lote/detalhe/74892", "veja o vídeo!! CHEV/SPIN 1.8L AT LT ADV; 2018/2018; CINZA; ALCO./GASOL. - FUNCIONANDO - Aprox. 29.000km")</f>
      </c>
      <c r="C32" s="4" t="inlineStr">
        <is>
          <t>Vendido</t>
        </is>
      </c>
      <c r="D32" s="4" t="inlineStr">
        <is>
          <t>36</t>
        </is>
      </c>
      <c r="E32" s="5" t="inlineStr">
        <is>
          <t>37.000,00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=HYPERLINK("https://leilaoonline.com.br/lote/detalhe/74887", "221")</f>
      </c>
      <c r="B33" s="4" t="s">
        <f>=HYPERLINK("https://leilaoonline.com.br/lote/detalhe/74887", "VW; SPACEFOX TREND GII; 2014/2014; PRATA; ALCO./GASOL.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25.850,00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=HYPERLINK("https://leilaoonline.com.br/lote/detalhe/75027", "222")</f>
      </c>
      <c r="B34" s="4" t="s">
        <f>=HYPERLINK("https://leilaoonline.com.br/lote/detalhe/75027", "I/KIA; SPORTAGE EX3 2.0G4; 2011/2012; PRATA; GASOLINA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=HYPERLINK("https://leilaoonline.com.br/lote/detalhe/75045", "223")</f>
      </c>
      <c r="B35" s="4" t="s">
        <f>=HYPERLINK("https://leilaoonline.com.br/lote/detalhe/75045", "veja o vídeo!! HONDA/CIVIC LXR; 2013/2014; PRATA; ALCO/GASOL. - FUNCIONANDO; IPVA 2021 PAGO")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43.000,00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=HYPERLINK("https://leilaoonline.com.br/lote/detalhe/74886", "224")</f>
      </c>
      <c r="B36" s="4" t="s">
        <f>=HYPERLINK("https://leilaoonline.com.br/lote/detalhe/74886", "I/CHEV; SONIC LTZ HB MT; 2012/2013; PRETA; ALCO./GASOL. - FUNCIONANDO")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=HYPERLINK("https://leilaoonline.com.br/lote/detalhe/74893", "225")</f>
      </c>
      <c r="B37" s="4" t="s">
        <f>=HYPERLINK("https://leilaoonline.com.br/lote/detalhe/74893", "HONDA/FIT LXL; 2008/2008; CINZA;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=HYPERLINK("https://leilaoonline.com.br/lote/detalhe/74894", "226")</f>
      </c>
      <c r="B38" s="4" t="s">
        <f>=HYPERLINK("https://leilaoonline.com.br/lote/detalhe/74894", "I/FORD; FOCUS 2.0L FC; 2002/2002; CINZA;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5.800,00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=HYPERLINK("https://leilaoonline.com.br/lote/detalhe/74895", "227")</f>
      </c>
      <c r="B39" s="4" t="s">
        <f>=HYPERLINK("https://leilaoonline.com.br/lote/detalhe/74895", "veja o vídeo!! HYUNDAI/ HB20S 1.0M COMF; 2017/2018; PRETA; ALCO./GASOL.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35.800,00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=HYPERLINK("https://leilaoonline.com.br/lote/detalhe/75173", "228")</f>
      </c>
      <c r="B40" s="4" t="s">
        <f>=HYPERLINK("https://leilaoonline.com.br/lote/detalhe/75173", "HONDA/CIVIC LX; 2002/2002; PRETA; GASOLINA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12.800,00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=HYPERLINK("https://leilaoonline.com.br/lote/detalhe/74896", "229")</f>
      </c>
      <c r="B41" s="4" t="s">
        <f>=HYPERLINK("https://leilaoonline.com.br/lote/detalhe/74896", "FORD; WILLIAM COURIER AMB; 2008/2009; BRANCA; ALCO./GASOL. - FUNCIONANDO")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9.600,00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=HYPERLINK("https://leilaoonline.com.br/lote/detalhe/75174", "230")</f>
      </c>
      <c r="B42" s="4" t="s">
        <f>=HYPERLINK("https://leilaoonline.com.br/lote/detalhe/75174", "FIAT/ARGO DRIVE 1.0; 2019/2020; CINZA; ALCO./GASOL.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34.750,00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=HYPERLINK("https://leilaoonline.com.br/lote/detalhe/74885", "231")</f>
      </c>
      <c r="B43" s="4" t="s">
        <f>=HYPERLINK("https://leilaoonline.com.br/lote/detalhe/74885", "VW; FOX 1.0 GII; 2011/2011; CINZA;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=HYPERLINK("https://leilaoonline.com.br/lote/detalhe/74891", "232")</f>
      </c>
      <c r="B44" s="4" t="s">
        <f>=HYPERLINK("https://leilaoonline.com.br/lote/detalhe/74891", "veja o vídeo!! I/CHERY; QQ 1.1; 2013/2014; VERMELHA;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=HYPERLINK("https://leilaoonline.com.br/lote/detalhe/75172", "233")</f>
      </c>
      <c r="B45" s="4" t="s">
        <f>=HYPERLINK("https://leilaoonline.com.br/lote/detalhe/75172", "HONDA/PCX 150; 2015/2016; CINZA;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8.300,00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=HYPERLINK("https://leilaoonline.com.br/lote/detalhe/74900", "234")</f>
      </c>
      <c r="B46" s="4" t="s">
        <f>=HYPERLINK("https://leilaoonline.com.br/lote/detalhe/74900", "DAFRA; CITYCOM 300I; 2015/2016;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9.300,00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=HYPERLINK("https://leilaoonline.com.br/lote/detalhe/74904", "235")</f>
      </c>
      <c r="B47" s="4" t="s">
        <f>=HYPERLINK("https://leilaoonline.com.br/lote/detalhe/74904", "YAMAHA/RD 350 R; 1991/1991; BRANCA;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=HYPERLINK("https://leilaoonline.com.br/lote/detalhe/74901", "236")</f>
      </c>
      <c r="B48" s="4" t="s">
        <f>=HYPERLINK("https://leilaoonline.com.br/lote/detalhe/74901", "YAMAHA; DT 200; 1994/1994; BRANCA; GASOLINA - FUNCIONANDO")</f>
      </c>
      <c r="C48" s="4" t="inlineStr">
        <is>
          <t>Vendido</t>
        </is>
      </c>
      <c r="D48" s="4" t="inlineStr">
        <is>
          <t>42</t>
        </is>
      </c>
      <c r="E48" s="5" t="inlineStr">
        <is>
          <t>7.150,00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=HYPERLINK("https://leilaoonline.com.br/lote/detalhe/74902", "237")</f>
      </c>
      <c r="B49" s="4" t="s">
        <f>=HYPERLINK("https://leilaoonline.com.br/lote/detalhe/74902", "veja o vídeo!! COFAVE/APRILIA; PEGASO650; 2001/2002; PRATA;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8.950,00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=HYPERLINK("https://leilaoonline.com.br/lote/detalhe/74906", "238")</f>
      </c>
      <c r="B50" s="4" t="s">
        <f>=HYPERLINK("https://leilaoonline.com.br/lote/detalhe/74906", "veja o vídeo!! NISSAN/ LIVINA 18S; 2010/2010; BRANCA; ALCO./GASOL. - FUNCIONANDO")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=HYPERLINK("https://leilaoonline.com.br/lote/detalhe/75307", "239")</f>
      </c>
      <c r="B51" s="4" t="s">
        <f>=HYPERLINK("https://leilaoonline.com.br/lote/detalhe/75307", "veja o vídeo!! GM/VECTRA HATCH 4P GT; 2011/2011; PRATA; ALCO./GASOL. - FUNCIONANDO")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=HYPERLINK("https://leilaoonline.com.br/lote/detalhe/74903", "240")</f>
      </c>
      <c r="B52" s="4" t="s">
        <f>=HYPERLINK("https://leilaoonline.com.br/lote/detalhe/74903", "VW/VOYAGE GLS; 1987/1988; VERMELHA; ALCOOL - FUNCIONANDO")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=HYPERLINK("https://leilaoonline.com.br/lote/detalhe/75206", "241")</f>
      </c>
      <c r="B53" s="4" t="s">
        <f>=HYPERLINK("https://leilaoonline.com.br/lote/detalhe/75206", "HONDA FIT LX; 2013/2014; CINZA; FLEX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33.000,00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=HYPERLINK("https://leilaoonline.com.br/lote/detalhe/75315", "242")</f>
      </c>
      <c r="B54" s="4" t="s">
        <f>=HYPERLINK("https://leilaoonline.com.br/lote/detalhe/75315", "HONDA/PCX 150; 2017/2017; PRATA; GASOLINA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=HYPERLINK("https://leilaoonline.com.br/lote/detalhe/75313", "250")</f>
      </c>
      <c r="B55" s="4" t="s">
        <f>=HYPERLINK("https://leilaoonline.com.br/lote/detalhe/75313", "IMP/TOYOTA; COROLLA DX; 1994/1995; VERDE; GASOLINA")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8.500,00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=HYPERLINK("https://leilaoonline.com.br/lote/detalhe/74897", "263")</f>
      </c>
      <c r="B56" s="4" t="s">
        <f>=HYPERLINK("https://leilaoonline.com.br/lote/detalhe/74897", "veja o vídeo!! RENAULT; LOGAN EXP 1016V; 2010/2011; PRATA; ALCO./GASOL.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=HYPERLINK("https://leilaoonline.com.br/lote/detalhe/74898", "267")</f>
      </c>
      <c r="B57" s="4" t="s">
        <f>=HYPERLINK("https://leilaoonline.com.br/lote/detalhe/74898", "veja o vídeo!! BICICLETA BIKE LIT MOTORIZADA 80CC COM RODAS V-MAX RAIO GROSSO; ANO 2020 -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=HYPERLINK("https://leilaoonline.com.br/lote/detalhe/74905", "270")</f>
      </c>
      <c r="B58" s="4" t="s">
        <f>=HYPERLINK("https://leilaoonline.com.br/lote/detalhe/74905", "veja o vídeo!! VW/ FUSCA 1300; 1970/1970; AZUL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7.800,00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=HYPERLINK("https://leilaoonline.com.br/lote/detalhe/75306", "271")</f>
      </c>
      <c r="B59" s="4" t="s">
        <f>=HYPERLINK("https://leilaoonline.com.br/lote/detalhe/75306", "veja o vídeo!! VW/FUSCA 1300; 1972/1972; BRANCA; GASOLINA - FUNCIONANDO")</f>
      </c>
      <c r="C59" s="4" t="inlineStr">
        <is>
          <t>Não vendido</t>
        </is>
      </c>
      <c r="D59" s="4" t="inlineStr">
        <is>
          <t>33</t>
        </is>
      </c>
      <c r="E59" s="5" t="inlineStr">
        <is>
          <t>7.300,00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=HYPERLINK("https://leilaoonline.com.br/lote/detalhe/75171", "280")</f>
      </c>
      <c r="B60" s="4" t="s">
        <f>=HYPERLINK("https://leilaoonline.com.br/lote/detalhe/75171", "GM/KADETT GSI MPF I;1994/1994; PRATA, GASOLINA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10.550,00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=HYPERLINK("https://leilaoonline.com.br/lote/detalhe/75308", "290")</f>
      </c>
      <c r="B61" s="4" t="s">
        <f>=HYPERLINK("https://leilaoonline.com.br/lote/detalhe/75308", "veja o vídeo!! VW/GOL CL; 1993/1994; PRATA; ALCOOL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=HYPERLINK("https://leilaoonline.com.br/lote/detalhe/75309", "295")</f>
      </c>
      <c r="B62" s="4" t="s">
        <f>=HYPERLINK("https://leilaoonline.com.br/lote/detalhe/75309", "VW/GOL GTS; 1991/1991; PRATA; GASOLINA - FUNCIONANDO")</f>
      </c>
      <c r="C62" s="4" t="inlineStr">
        <is>
          <t>Não vendido</t>
        </is>
      </c>
      <c r="D62" s="4" t="inlineStr">
        <is>
          <t>36</t>
        </is>
      </c>
      <c r="E62" s="5" t="inlineStr">
        <is>
          <t>11.950,00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=HYPERLINK("https://leilaoonline.com.br/lote/detalhe/74899", "300")</f>
      </c>
      <c r="B63" s="4" t="s">
        <f>=HYPERLINK("https://leilaoonline.com.br/lote/detalhe/74899", "VW; PARATI 2.0; 2000/2001; CINZA; GASOLINA - FUNCIONANDO")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=HYPERLINK("https://leilaoonline.com.br/lote/detalhe/75194", "301")</f>
      </c>
      <c r="B64" s="4" t="s">
        <f>=HYPERLINK("https://leilaoonline.com.br/lote/detalhe/75194", "veja o vídeo!! VW/GOL GL 1.8; 1993/1993; CINZA; ALCOOL - TURBO LEGALIZADO - FUNCIONANDO")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=HYPERLINK("https://leilaoonline.com.br/lote/detalhe/74907", "302")</f>
      </c>
      <c r="B65" s="4" t="s">
        <f>=HYPERLINK("https://leilaoonline.com.br/lote/detalhe/74907", "vídeo novo!! GM; MONZA SL/E; 1984/1984; VERDE; ALCOOL - FUNCIONANDO")</f>
      </c>
      <c r="C65" s="4" t="inlineStr">
        <is>
          <t>Não vendido</t>
        </is>
      </c>
      <c r="D65" s="4" t="inlineStr">
        <is>
          <t>26</t>
        </is>
      </c>
      <c r="E65" s="5" t="inlineStr">
        <is>
          <t>4.750,00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=HYPERLINK("https://leilaoonline.com.br/lote/detalhe/74908", "303")</f>
      </c>
      <c r="B66" s="4" t="s">
        <f>=HYPERLINK("https://leilaoonline.com.br/lote/detalhe/74908", "FIAT; 147 GLS; 1980; AZUL; GASOLINA - FUNCIONANDO")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=HYPERLINK("https://leilaoonline.com.br/lote/detalhe/74917", "304")</f>
      </c>
      <c r="B67" s="4" t="s">
        <f>=HYPERLINK("https://leilaoonline.com.br/lote/detalhe/74917", "veja o vídeo!! VW/BRASILIA; 1975/1975; VERMELHA; GASOLINA - FUNCIONANDO")</f>
      </c>
      <c r="C67" s="4" t="inlineStr">
        <is>
          <t>Vendido</t>
        </is>
      </c>
      <c r="D67" s="4" t="inlineStr">
        <is>
          <t>39</t>
        </is>
      </c>
      <c r="E67" s="5" t="inlineStr">
        <is>
          <t>9.100,00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=HYPERLINK("https://leilaoonline.com.br/lote/detalhe/75131", "305")</f>
      </c>
      <c r="B68" s="4" t="s">
        <f>=HYPERLINK("https://leilaoonline.com.br/lote/detalhe/75131", "VW/FUSCA 1600; 1993/1994; BRANCA; ALCOOL - FUNCIONANDO")</f>
      </c>
      <c r="C68" s="4" t="inlineStr">
        <is>
          <t>Não vendido</t>
        </is>
      </c>
      <c r="D68" s="4" t="inlineStr">
        <is>
          <t>24</t>
        </is>
      </c>
      <c r="E68" s="5" t="inlineStr">
        <is>
          <t>17.050,00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=HYPERLINK("https://leilaoonline.com.br/lote/detalhe/75144", "306")</f>
      </c>
      <c r="B69" s="4" t="s">
        <f>=HYPERLINK("https://leilaoonline.com.br/lote/detalhe/75144", "veja o vídeo!! FORD/CORCEL LUXO; 1976/1976; BRANCA; GASOLINA - FUNCIONANDO")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=HYPERLINK("https://leilaoonline.com.br/lote/detalhe/75198", "307")</f>
      </c>
      <c r="B70" s="4" t="s">
        <f>=HYPERLINK("https://leilaoonline.com.br/lote/detalhe/75198", "veja o vídeo!! VW/FUSCA 1300 L; 1977/1977; BRANCA; GASOLINA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6.550,00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=HYPERLINK("https://leilaoonline.com.br/lote/detalhe/74910", "400")</f>
      </c>
      <c r="B71" s="4" t="s">
        <f>=HYPERLINK("https://leilaoonline.com.br/lote/detalhe/74910", "24 PNEUS DIVERSOS - MEDIDAS NAS ESPECIFICAÇÕES")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=HYPERLINK("https://leilaoonline.com.br/lote/detalhe/74909", "401")</f>
      </c>
      <c r="B72" s="4" t="s">
        <f>=HYPERLINK("https://leilaoonline.com.br/lote/detalhe/74909", "KIT GNV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=HYPERLINK("https://leilaoonline.com.br/lote/detalhe/74911", "402")</f>
      </c>
      <c r="B73" s="4" t="s">
        <f>=HYPERLINK("https://leilaoonline.com.br/lote/detalhe/74911", "RODA AVULSA ARO 15; FURAÇÃO 4X100; ORIGINAL HONDA FIT 2015 A 2017")</f>
      </c>
      <c r="C73" s="4" t="inlineStr">
        <is>
          <t>Vendido</t>
        </is>
      </c>
      <c r="D73" s="4" t="inlineStr">
        <is>
          <t>2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=HYPERLINK("https://leilaoonline.com.br/lote/detalhe/74912", "403")</f>
      </c>
      <c r="B74" s="4" t="s">
        <f>=HYPERLINK("https://leilaoonline.com.br/lote/detalhe/74912",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=HYPERLINK("https://leilaoonline.com.br/lote/detalhe/74913", "405")</f>
      </c>
      <c r="B75" s="4" t="s">
        <f>=HYPERLINK("https://leilaoonline.com.br/lote/detalhe/74913", "RODA AVULSA ARO 15; FURAÇÃO 4X100; ORIGINAL HONDA FIT 2009 A 2012")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=HYPERLINK("https://leilaoonline.com.br/lote/detalhe/74914", "406")</f>
      </c>
      <c r="B76" s="4" t="s">
        <f>=HYPERLINK("https://leilaoonline.com.br/lote/detalhe/74914", "RODA AVULSA ARO 15; FURAÇÃO 4X100; ORIGINAL HONDA FIT 2018 A 2020")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=HYPERLINK("https://leilaoonline.com.br/lote/detalhe/74915", "407")</f>
      </c>
      <c r="B77" s="4" t="s">
        <f>=HYPERLINK("https://leilaoonline.com.br/lote/detalhe/74915", "RODA AVULSA ARO 16; FURAÇÃO 5X114; ORIGINAL HONDA CIVIC 2014")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=HYPERLINK("https://leilaoonline.com.br/lote/detalhe/74916", "408")</f>
      </c>
      <c r="B78" s="4" t="s">
        <f>=HYPERLINK("https://leilaoonline.com.br/lote/detalhe/74916", "4 RODAS PIRELLI; ARO 20; MEDIDAS 265/50/20")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=HYPERLINK("https://leilaoonline.com.br/lote/detalhe/74992", "409")</f>
      </c>
      <c r="B79" s="4" t="s">
        <f>=HYPERLINK("https://leilaoonline.com.br/lote/detalhe/74992", "RODAS ARO 17; 4X100; 4 PNEUS 205/40 R17")</f>
      </c>
      <c r="C79" s="4" t="inlineStr">
        <is>
          <t>Vendido</t>
        </is>
      </c>
      <c r="D79" s="4" t="inlineStr">
        <is>
          <t>14</t>
        </is>
      </c>
      <c r="E79" s="5" t="inlineStr">
        <is>
          <t>900,00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2026-04-18T19:02:30.00Z</dcterms:created>
  <dc:creator>Tellks Tecnologia</dc:creator>
  <cp:revision>0</cp:revision>
</cp:coreProperties>
</file>