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Varredeiras • Pulverizadores • Coletores • Aspiradores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17/02/2021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=HYPERLINK("https://leilaoonline.com.br/lote/detalhe/73000", "001")</f>
      </c>
      <c r="B11" s="4" t="s">
        <f>=HYPERLINK("https://leilaoonline.com.br/lote/detalhe/73000", "VARREDEIRA; MARCA TENNANT; MODELO 385")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14.050,00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=HYPERLINK("https://leilaoonline.com.br/lote/detalhe/73001", "002")</f>
      </c>
      <c r="B12" s="4" t="s">
        <f>=HYPERLINK("https://leilaoonline.com.br/lote/detalhe/73001", "VARREDEIRA PILOTO À BORDO; MARCA PORTOTÉCNICA")</f>
      </c>
      <c r="C12" s="4" t="inlineStr">
        <is>
          <t>Vendido</t>
        </is>
      </c>
      <c r="D12" s="4" t="inlineStr">
        <is>
          <t>2</t>
        </is>
      </c>
      <c r="E12" s="5" t="inlineStr">
        <is>
          <t>1.050,00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=HYPERLINK("https://leilaoonline.com.br/lote/detalhe/73002", "003")</f>
      </c>
      <c r="B13" s="4" t="s">
        <f>=HYPERLINK("https://leilaoonline.com.br/lote/detalhe/73002", "VARREDEIRA")</f>
      </c>
      <c r="C13" s="4" t="inlineStr">
        <is>
          <t>Vendido</t>
        </is>
      </c>
      <c r="D13" s="4" t="inlineStr">
        <is>
          <t>1</t>
        </is>
      </c>
      <c r="E13" s="5" t="inlineStr">
        <is>
          <t>950,00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=HYPERLINK("https://leilaoonline.com.br/lote/detalhe/73003", "004")</f>
      </c>
      <c r="B14" s="4" t="s">
        <f>=HYPERLINK("https://leilaoonline.com.br/lote/detalhe/73003", "COLETOR DE FOLHAS; MARCA YARD MACHINES MTD; MODELO 50")</f>
      </c>
      <c r="C14" s="4" t="inlineStr">
        <is>
          <t>Vendido</t>
        </is>
      </c>
      <c r="D14" s="4" t="inlineStr">
        <is>
          <t>13</t>
        </is>
      </c>
      <c r="E14" s="5" t="inlineStr">
        <is>
          <t>1.200,00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=HYPERLINK("https://leilaoonline.com.br/lote/detalhe/73004", "005")</f>
      </c>
      <c r="B15" s="4" t="s">
        <f>=HYPERLINK("https://leilaoonline.com.br/lote/detalhe/73004", "VARREDEIRA EURECA PILOTO À BORDO")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1.450,00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=HYPERLINK("https://leilaoonline.com.br/lote/detalhe/73005", "006")</f>
      </c>
      <c r="B16" s="4" t="s">
        <f>=HYPERLINK("https://leilaoonline.com.br/lote/detalhe/73005", "VARREDEIRA; MARCA TENNANT; MODELO 58")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950,00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=HYPERLINK("https://leilaoonline.com.br/lote/detalhe/73006", "007")</f>
      </c>
      <c r="B17" s="4" t="s">
        <f>=HYPERLINK("https://leilaoonline.com.br/lote/detalhe/73006", "ASPIRADOR 110W; MARCA PLATINUM; MODELO LD70")</f>
      </c>
      <c r="C17" s="4" t="inlineStr">
        <is>
          <t>Vendido</t>
        </is>
      </c>
      <c r="D17" s="4" t="inlineStr">
        <is>
          <t>1</t>
        </is>
      </c>
      <c r="E17" s="5" t="inlineStr">
        <is>
          <t>250,00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=HYPERLINK("https://leilaoonline.com.br/lote/detalhe/73007", "008")</f>
      </c>
      <c r="B18" s="4" t="s">
        <f>=HYPERLINK("https://leilaoonline.com.br/lote/detalhe/73007", "VARREDEIRA INDUSTRIAL; MARCA PORTOTÉCNICA")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450,00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=HYPERLINK("https://leilaoonline.com.br/lote/detalhe/73008", "009")</f>
      </c>
      <c r="B19" s="4" t="s">
        <f>=HYPERLINK("https://leilaoonline.com.br/lote/detalhe/73008", "ASPIRADOR 220W; MARCA PLATINUM")</f>
      </c>
      <c r="C19" s="4" t="inlineStr">
        <is>
          <t>Vendido</t>
        </is>
      </c>
      <c r="D19" s="4" t="inlineStr">
        <is>
          <t>5</t>
        </is>
      </c>
      <c r="E19" s="5" t="inlineStr">
        <is>
          <t>650,00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=HYPERLINK("https://leilaoonline.com.br/lote/detalhe/73009", "010")</f>
      </c>
      <c r="B20" s="4" t="s">
        <f>=HYPERLINK("https://leilaoonline.com.br/lote/detalhe/73009", "CARPETE EXTRATOR COMPACTO; MARCA TENNANT; MODELO R3")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1.950,00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=HYPERLINK("https://leilaoonline.com.br/lote/detalhe/73010", "011")</f>
      </c>
      <c r="B21" s="4" t="s">
        <f>=HYPERLINK("https://leilaoonline.com.br/lote/detalhe/73010", "CARRINHO PULVERIZADO DILUIDOR; MARCA HYDRO; MODELO ICS8900")</f>
      </c>
      <c r="C21" s="4" t="inlineStr">
        <is>
          <t>Vendido</t>
        </is>
      </c>
      <c r="D21" s="4" t="inlineStr">
        <is>
          <t>1</t>
        </is>
      </c>
      <c r="E21" s="5" t="inlineStr">
        <is>
          <t>650,00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=HYPERLINK("https://leilaoonline.com.br/lote/detalhe/73011", "012")</f>
      </c>
      <c r="B22" s="4" t="s">
        <f>=HYPERLINK("https://leilaoonline.com.br/lote/detalhe/73011", "COLETOR DE FOLHAS; MARCA YARD MACHINES MTD; MODELO 50")</f>
      </c>
      <c r="C22" s="4" t="inlineStr">
        <is>
          <t>Vendido</t>
        </is>
      </c>
      <c r="D22" s="4" t="inlineStr">
        <is>
          <t>5</t>
        </is>
      </c>
      <c r="E22" s="5" t="inlineStr">
        <is>
          <t>650,00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=HYPERLINK("https://leilaoonline.com.br/lote/detalhe/73012", "013")</f>
      </c>
      <c r="B23" s="4" t="s">
        <f>=HYPERLINK("https://leilaoonline.com.br/lote/detalhe/73012", "VARREDEIRA; MARCA KARCHER")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650,00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=HYPERLINK("https://leilaoonline.com.br/lote/detalhe/73013", "014")</f>
      </c>
      <c r="B24" s="4" t="s">
        <f>=HYPERLINK("https://leilaoonline.com.br/lote/detalhe/73013", "LAVADORA; MARCA ELETROLUX; MODELO EUROCLEAR")</f>
      </c>
      <c r="C24" s="4" t="inlineStr">
        <is>
          <t>Vendido</t>
        </is>
      </c>
      <c r="D24" s="4" t="inlineStr">
        <is>
          <t>4</t>
        </is>
      </c>
      <c r="E24" s="5" t="inlineStr">
        <is>
          <t>700,00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=HYPERLINK("https://leilaoonline.com.br/lote/detalhe/73014", "015")</f>
      </c>
      <c r="B25" s="4" t="s">
        <f>=HYPERLINK("https://leilaoonline.com.br/lote/detalhe/73014", "LAVADORA DE PRESSÃO; MARCA POWER EASE")</f>
      </c>
      <c r="C25" s="4" t="inlineStr">
        <is>
          <t>Vendido</t>
        </is>
      </c>
      <c r="D25" s="4" t="inlineStr">
        <is>
          <t>2</t>
        </is>
      </c>
      <c r="E25" s="5" t="inlineStr">
        <is>
          <t>1.550,00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=HYPERLINK("https://leilaoonline.com.br/lote/detalhe/73015", "016")</f>
      </c>
      <c r="B26" s="4" t="s">
        <f>=HYPERLINK("https://leilaoonline.com.br/lote/detalhe/73015", "LAVADORA DE PISO; MARCA ADVANCE; MODELO BA5321")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250,00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=HYPERLINK("https://leilaoonline.com.br/lote/detalhe/73016", "017")</f>
      </c>
      <c r="B27" s="4" t="s">
        <f>=HYPERLINK("https://leilaoonline.com.br/lote/detalhe/73016", "LAVADORA DE PISO")</f>
      </c>
      <c r="C27" s="4" t="inlineStr">
        <is>
          <t>Vendido</t>
        </is>
      </c>
      <c r="D27" s="4" t="inlineStr">
        <is>
          <t>12</t>
        </is>
      </c>
      <c r="E27" s="5" t="inlineStr">
        <is>
          <t>800,00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=HYPERLINK("https://leilaoonline.com.br/lote/detalhe/73017", "018")</f>
      </c>
      <c r="B28" s="4" t="s">
        <f>=HYPERLINK("https://leilaoonline.com.br/lote/detalhe/73017", "LAVADORA DE PISO")</f>
      </c>
      <c r="C28" s="4" t="inlineStr">
        <is>
          <t>Vendido</t>
        </is>
      </c>
      <c r="D28" s="4" t="inlineStr">
        <is>
          <t>1</t>
        </is>
      </c>
      <c r="E28" s="5" t="inlineStr">
        <is>
          <t>250,00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=HYPERLINK("https://leilaoonline.com.br/lote/detalhe/73018", "019")</f>
      </c>
      <c r="B29" s="4" t="s">
        <f>=HYPERLINK("https://leilaoonline.com.br/lote/detalhe/73018", "ASPIRADOR 220W; MARCA PLATINUM; MODELO LD70")</f>
      </c>
      <c r="C29" s="4" t="inlineStr">
        <is>
          <t>Vendido</t>
        </is>
      </c>
      <c r="D29" s="4" t="inlineStr">
        <is>
          <t>16</t>
        </is>
      </c>
      <c r="E29" s="5" t="inlineStr">
        <is>
          <t>1.100,00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=HYPERLINK("https://leilaoonline.com.br/lote/detalhe/73019", "020")</f>
      </c>
      <c r="B30" s="4" t="s">
        <f>=HYPERLINK("https://leilaoonline.com.br/lote/detalhe/73019", "ASPIRADOR ALPHA")</f>
      </c>
      <c r="C30" s="4" t="inlineStr">
        <is>
          <t>Vendido</t>
        </is>
      </c>
      <c r="D30" s="4" t="inlineStr">
        <is>
          <t>17</t>
        </is>
      </c>
      <c r="E30" s="5" t="inlineStr">
        <is>
          <t>1.050,00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=HYPERLINK("https://leilaoonline.com.br/lote/detalhe/73020", "021")</f>
      </c>
      <c r="B31" s="4" t="s">
        <f>=HYPERLINK("https://leilaoonline.com.br/lote/detalhe/73020", "ASPIRADOR ALPHA")</f>
      </c>
      <c r="C31" s="4" t="inlineStr">
        <is>
          <t>Vendido</t>
        </is>
      </c>
      <c r="D31" s="4" t="inlineStr">
        <is>
          <t>23</t>
        </is>
      </c>
      <c r="E31" s="5" t="inlineStr">
        <is>
          <t>1.350,00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=HYPERLINK("https://leilaoonline.com.br/lote/detalhe/73334", "022")</f>
      </c>
      <c r="B32" s="4" t="s">
        <f>=HYPERLINK("https://leilaoonline.com.br/lote/detalhe/73334", "CAÇAMBA DE LIXO; CONTAINER DE RESIDUOS RECICLAVEL; LIXEIRA 500ML")</f>
      </c>
      <c r="C32" s="4" t="inlineStr">
        <is>
          <t>Vendido</t>
        </is>
      </c>
      <c r="D32" s="4" t="inlineStr">
        <is>
          <t>2</t>
        </is>
      </c>
      <c r="E32" s="5" t="inlineStr">
        <is>
          <t>500,00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=HYPERLINK("https://leilaoonline.com.br/lote/detalhe/73335", "023")</f>
      </c>
      <c r="B33" s="4" t="s">
        <f>=HYPERLINK("https://leilaoonline.com.br/lote/detalhe/73335", "CAÇAMBA DE LIXO; CONTAINER DE RESIDUOS RECICLAVEL; LIXEIRA 500ML")</f>
      </c>
      <c r="C33" s="4" t="inlineStr">
        <is>
          <t>Vendido</t>
        </is>
      </c>
      <c r="D33" s="4" t="inlineStr">
        <is>
          <t>2</t>
        </is>
      </c>
      <c r="E33" s="5" t="inlineStr">
        <is>
          <t>500,00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=HYPERLINK("https://leilaoonline.com.br/lote/detalhe/73336", "024")</f>
      </c>
      <c r="B34" s="4" t="s">
        <f>=HYPERLINK("https://leilaoonline.com.br/lote/detalhe/73336", "CAÇAMBA DE LIXO; CONTAINER DE RESIDUOS RECICLAVEL; LIXEIRA 500ML")</f>
      </c>
      <c r="C34" s="4" t="inlineStr">
        <is>
          <t>Vendido</t>
        </is>
      </c>
      <c r="D34" s="4" t="inlineStr">
        <is>
          <t>2</t>
        </is>
      </c>
      <c r="E34" s="5" t="inlineStr">
        <is>
          <t>500,00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=HYPERLINK("https://leilaoonline.com.br/lote/detalhe/74427", "025")</f>
      </c>
      <c r="B35" s="4" t="s">
        <f>=HYPERLINK("https://leilaoonline.com.br/lote/detalhe/74427", "1 (UM) BANHEIRO CONTAINER")</f>
      </c>
      <c r="C35" s="4" t="inlineStr">
        <is>
          <t>Não vendido</t>
        </is>
      </c>
      <c r="D35" s="4" t="inlineStr">
        <is>
          <t>21</t>
        </is>
      </c>
      <c r="E35" s="5" t="inlineStr">
        <is>
          <t>6.750,00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=HYPERLINK("https://leilaoonline.com.br/lote/detalhe/75003", "026")</f>
      </c>
      <c r="B36" s="4" t="s">
        <f>=HYPERLINK("https://leilaoonline.com.br/lote/detalhe/75003", "1 (UM) BANHEIRO CONTAINER")</f>
      </c>
      <c r="C36" s="4" t="inlineStr">
        <is>
          <t>Não vendido</t>
        </is>
      </c>
      <c r="D36" s="4" t="inlineStr">
        <is>
          <t>24</t>
        </is>
      </c>
      <c r="E36" s="5" t="inlineStr">
        <is>
          <t>6.750,00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=HYPERLINK("https://leilaoonline.com.br/lote/detalhe/75004", "027")</f>
      </c>
      <c r="B37" s="4" t="s">
        <f>=HYPERLINK("https://leilaoonline.com.br/lote/detalhe/75004", "1 (UM) BANHEIRO CONTAINER")</f>
      </c>
      <c r="C37" s="4" t="inlineStr">
        <is>
          <t>Não vendido</t>
        </is>
      </c>
      <c r="D37" s="4" t="inlineStr">
        <is>
          <t>24</t>
        </is>
      </c>
      <c r="E37" s="5" t="inlineStr">
        <is>
          <t>6.750,00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=HYPERLINK("https://leilaoonline.com.br/lote/detalhe/75005", "028")</f>
      </c>
      <c r="B38" s="4" t="s">
        <f>=HYPERLINK("https://leilaoonline.com.br/lote/detalhe/75005", "1 (UM) BANHEIRO CONTAINER")</f>
      </c>
      <c r="C38" s="4" t="inlineStr">
        <is>
          <t>Não vendido</t>
        </is>
      </c>
      <c r="D38" s="4" t="inlineStr">
        <is>
          <t>24</t>
        </is>
      </c>
      <c r="E38" s="5" t="inlineStr">
        <is>
          <t>6.750,00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=HYPERLINK("https://leilaoonline.com.br/lote/detalhe/75006", "029")</f>
      </c>
      <c r="B39" s="4" t="s">
        <f>=HYPERLINK("https://leilaoonline.com.br/lote/detalhe/75006", "1 (UM) BANHEIRO CONTAINER")</f>
      </c>
      <c r="C39" s="4" t="inlineStr">
        <is>
          <t>Não vendido</t>
        </is>
      </c>
      <c r="D39" s="4" t="inlineStr">
        <is>
          <t>24</t>
        </is>
      </c>
      <c r="E39" s="5" t="inlineStr">
        <is>
          <t>6.750,00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=HYPERLINK("https://leilaoonline.com.br/lote/detalhe/75007", "030")</f>
      </c>
      <c r="B40" s="4" t="s">
        <f>=HYPERLINK("https://leilaoonline.com.br/lote/detalhe/75007", "1 (UM) BANHEIRO CONTAINER")</f>
      </c>
      <c r="C40" s="4" t="inlineStr">
        <is>
          <t>Vendido</t>
        </is>
      </c>
      <c r="D40" s="4" t="inlineStr">
        <is>
          <t>25</t>
        </is>
      </c>
      <c r="E40" s="5" t="inlineStr">
        <is>
          <t>7.000,00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=HYPERLINK("https://leilaoonline.com.br/lote/detalhe/75026", "031")</f>
      </c>
      <c r="B41" s="4" t="s">
        <f>=HYPERLINK("https://leilaoonline.com.br/lote/detalhe/75026", "BAÚ RODOFORTE  ANO 2010; 9M COMPRIMENTO X 2.6 M LARGURA X 2.55 ALTURA SERIE 15312")</f>
      </c>
      <c r="C41" s="4" t="inlineStr">
        <is>
          <t>Vendido</t>
        </is>
      </c>
      <c r="D41" s="4" t="inlineStr">
        <is>
          <t>31</t>
        </is>
      </c>
      <c r="E41" s="5" t="inlineStr">
        <is>
          <t>16.750,00</t>
        </is>
      </c>
      <c r="F41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2026-04-18T22:52:41.00Z</dcterms:created>
  <dc:creator>Tellks Tecnologia</dc:creator>
  <cp:revision>0</cp:revision>
</cp:coreProperties>
</file>