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ASX • Sonata • Etios HB • Civic • Audi SPB 11 • Idea • Ranger • H. Fit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=HYPERLINK("https://leilaoonline.com.br/lote/detalhe/68746", "200")</f>
      </c>
      <c r="B11" s="4" t="s">
        <f>=HYPERLINK("https://leilaoonline.com.br/lote/detalhe/68746", "FIAT; STILO SPORTING FLEX; 2007/2007; VERMELHA; ALCO./GASOL. - FUNCIONANDO")</f>
      </c>
      <c r="C11" s="4" t="inlineStr">
        <is>
          <t>Não vendido</t>
        </is>
      </c>
      <c r="D11" s="4" t="inlineStr">
        <is>
          <t>27</t>
        </is>
      </c>
      <c r="E11" s="5" t="inlineStr">
        <is>
          <t>14.200,00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=HYPERLINK("https://leilaoonline.com.br/lote/detalhe/68750", "201")</f>
      </c>
      <c r="B12" s="4" t="s">
        <f>=HYPERLINK("https://leilaoonline.com.br/lote/detalhe/68750", "veja o vídeo!! I/AUDI A3 LM 180CV; 2013/2014; BRANCA; GASOLINA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58.000,00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=HYPERLINK("https://leilaoonline.com.br/lote/detalhe/68734", "202")</f>
      </c>
      <c r="B13" s="4" t="s">
        <f>=HYPERLINK("https://leilaoonline.com.br/lote/detalhe/68734", "veja o vídeo!! I/HYUNDAI; SONATA GLS; 2011/2012; PRATA; GASOLINA - FUNCIONANDO")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34.750,00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=HYPERLINK("https://leilaoonline.com.br/lote/detalhe/68876", "203")</f>
      </c>
      <c r="B14" s="4" t="s">
        <f>=HYPERLINK("https://leilaoonline.com.br/lote/detalhe/68876", "veja o vídeo!! I/MINI COOPER SCA; 2011/2012; PRATA; GASOLINA - FUNCIONANDO")</f>
      </c>
      <c r="C14" s="4" t="inlineStr">
        <is>
          <t>Vendido</t>
        </is>
      </c>
      <c r="D14" s="4" t="inlineStr">
        <is>
          <t>50</t>
        </is>
      </c>
      <c r="E14" s="5" t="inlineStr">
        <is>
          <t>62.600,00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=HYPERLINK("https://leilaoonline.com.br/lote/detalhe/68759", "204")</f>
      </c>
      <c r="B15" s="4" t="s">
        <f>=HYPERLINK("https://leilaoonline.com.br/lote/detalhe/68759", "I/MMC; ASX 2.0; 2011/2012; BRANCA; GASOLINA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=HYPERLINK("https://leilaoonline.com.br/lote/detalhe/68756", "205")</f>
      </c>
      <c r="B16" s="4" t="s">
        <f>=HYPERLINK("https://leilaoonline.com.br/lote/detalhe/68756", "veja o vídeo!! TOYOTA; ETIOS HB XS; 2013/2013; PRATA; ALCO./GASOL. - FUNCIONANDO")</f>
      </c>
      <c r="C16" s="4" t="inlineStr">
        <is>
          <t>Vendido</t>
        </is>
      </c>
      <c r="D16" s="4" t="inlineStr">
        <is>
          <t>43</t>
        </is>
      </c>
      <c r="E16" s="5" t="inlineStr">
        <is>
          <t>21.100,00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=HYPERLINK("https://leilaoonline.com.br/lote/detalhe/68747", "206")</f>
      </c>
      <c r="B17" s="4" t="s">
        <f>=HYPERLINK("https://leilaoonline.com.br/lote/detalhe/68747", "veja o vídeo!! TOYOTA; ETIOS HB X; 2016/2016; CINZA; ALCO./GASOL. - FUNCIONANDO")</f>
      </c>
      <c r="C17" s="4" t="inlineStr">
        <is>
          <t>Não vendido</t>
        </is>
      </c>
      <c r="D17" s="4" t="inlineStr">
        <is>
          <t>18</t>
        </is>
      </c>
      <c r="E17" s="5" t="inlineStr">
        <is>
          <t>24.400,00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=HYPERLINK("https://leilaoonline.com.br/lote/detalhe/68758", "207")</f>
      </c>
      <c r="B18" s="4" t="s">
        <f>=HYPERLINK("https://leilaoonline.com.br/lote/detalhe/68758", "I/MMC; ASX 2.0; 2010/2011; PRETA; GASOLINA - FUNCIONANDO")</f>
      </c>
      <c r="C18" s="4" t="inlineStr">
        <is>
          <t>Vendido</t>
        </is>
      </c>
      <c r="D18" s="4" t="inlineStr">
        <is>
          <t>48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=HYPERLINK("https://leilaoonline.com.br/lote/detalhe/68736", "209")</f>
      </c>
      <c r="B19" s="4" t="s">
        <f>=HYPERLINK("https://leilaoonline.com.br/lote/detalhe/68736", "veja o vídeo!! HONDA; CIVIC EXS; 2006/2007; PRATA; GASOLINA - FUNCIONANDO")</f>
      </c>
      <c r="C19" s="4" t="inlineStr">
        <is>
          <t>Vendido</t>
        </is>
      </c>
      <c r="D19" s="4" t="inlineStr">
        <is>
          <t>35</t>
        </is>
      </c>
      <c r="E19" s="5" t="inlineStr">
        <is>
          <t>24.000,00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=HYPERLINK("https://leilaoonline.com.br/lote/detalhe/68753", "210")</f>
      </c>
      <c r="B20" s="4" t="s">
        <f>=HYPERLINK("https://leilaoonline.com.br/lote/detalhe/68753", "I/KIA; SPORTAGE EX3 2.0G4; 2011/2012; PRATA; GASOLINA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33.850,00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=HYPERLINK("https://leilaoonline.com.br/lote/detalhe/68739", "211")</f>
      </c>
      <c r="B21" s="4" t="s">
        <f>=HYPERLINK("https://leilaoonline.com.br/lote/detalhe/68739", "veja o vídeo!! I/FORD; RANGER XL 13P; 2011/2012; PRATA; DIESEL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38.300,00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=HYPERLINK("https://leilaoonline.com.br/lote/detalhe/68751", "212")</f>
      </c>
      <c r="B22" s="4" t="s">
        <f>=HYPERLINK("https://leilaoonline.com.br/lote/detalhe/68751", "MMC; L200 4X4 GLS; 2005/2005; PRATA; DIESEL - FUNCIONANDO")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20.250,00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=HYPERLINK("https://leilaoonline.com.br/lote/detalhe/68875", "213")</f>
      </c>
      <c r="B23" s="4" t="s">
        <f>=HYPERLINK("https://leilaoonline.com.br/lote/detalhe/68875", "veja o vídeo!! I; LEXUS LS 400 V8; 1998/1998; PRETO;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17.750,00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=HYPERLINK("https://leilaoonline.com.br/lote/detalhe/68874", "214")</f>
      </c>
      <c r="B24" s="4" t="s">
        <f>=HYPERLINK("https://leilaoonline.com.br/lote/detalhe/68874", "veja o vídeo!! I/GM; CAPTIVA SPORT AWD; 2009/2010; PRETA; GASOLINA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22.250,00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=HYPERLINK("https://leilaoonline.com.br/lote/detalhe/68748", "215")</f>
      </c>
      <c r="B25" s="4" t="s">
        <f>=HYPERLINK("https://leilaoonline.com.br/lote/detalhe/68748", "veja o vídeo!! I/NISSAN; MARCH 16S FLEX; 2012/2013; AZUL; ALCO./GASOL. - FUNCIONANDO")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16.300,00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=HYPERLINK("https://leilaoonline.com.br/lote/detalhe/68929", "216")</f>
      </c>
      <c r="B26" s="4" t="s">
        <f>=HYPERLINK("https://leilaoonline.com.br/lote/detalhe/68929", "veja o vídeo!! XT 660R; 2008 - FUNCIONANDO")</f>
      </c>
      <c r="C26" s="4" t="inlineStr">
        <is>
          <t>Não vendido</t>
        </is>
      </c>
      <c r="D26" s="4" t="inlineStr">
        <is>
          <t>77</t>
        </is>
      </c>
      <c r="E26" s="5" t="inlineStr">
        <is>
          <t>20.700,00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=HYPERLINK("https://leilaoonline.com.br/lote/detalhe/68740", "217")</f>
      </c>
      <c r="B27" s="4" t="s">
        <f>=HYPERLINK("https://leilaoonline.com.br/lote/detalhe/68740", "FIAT; IDEA ADVENTURE 1.8; 2016/2016; PRATA;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26.500,00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=HYPERLINK("https://leilaoonline.com.br/lote/detalhe/68738", "218")</f>
      </c>
      <c r="B28" s="4" t="s">
        <f>=HYPERLINK("https://leilaoonline.com.br/lote/detalhe/68738", "veja o vídeo!! DAFRA; CITYCOM 300I; 2018/2018; BRANCA; GASOLINA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10.900,00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=HYPERLINK("https://leilaoonline.com.br/lote/detalhe/68873", "219")</f>
      </c>
      <c r="B29" s="4" t="s">
        <f>=HYPERLINK("https://leilaoonline.com.br/lote/detalhe/68873", "HONDA; FIT LX; 2006/2007; PRATA;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11.000,00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=HYPERLINK("https://leilaoonline.com.br/lote/detalhe/68741", "220")</f>
      </c>
      <c r="B30" s="4" t="s">
        <f>=HYPERLINK("https://leilaoonline.com.br/lote/detalhe/68741", "HONDA; FIT EX CVT; 2016/2017; BRANCA; ALCO./GASOL. - FUNCIONANDO - IPVA 2020 PAGO")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42.100,00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=HYPERLINK("https://leilaoonline.com.br/lote/detalhe/68760", "221")</f>
      </c>
      <c r="B31" s="4" t="s">
        <f>=HYPERLINK("https://leilaoonline.com.br/lote/detalhe/68760", "HONDA; FIT EX; 2008/2008; CINZA; GASOLINA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=HYPERLINK("https://leilaoonline.com.br/lote/detalhe/68742", "222")</f>
      </c>
      <c r="B32" s="4" t="s">
        <f>=HYPERLINK("https://leilaoonline.com.br/lote/detalhe/68742", " VW GOL 1.0 GIV 2011/2011 PRATA ALCO./GASOL. FROTA 169")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11.050,00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=HYPERLINK("https://leilaoonline.com.br/lote/detalhe/68872", "223")</f>
      </c>
      <c r="B33" s="4" t="s">
        <f>=HYPERLINK("https://leilaoonline.com.br/lote/detalhe/68872", "veja o vídeo!! RENAULT; SANDERO SW1616VA; 2013/2014; PRATA; ALCO./GASOL. - FUNCIONANDO - IPVA 2020 PAGO")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19.250,00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=HYPERLINK("https://leilaoonline.com.br/lote/detalhe/69078", "224")</f>
      </c>
      <c r="B34" s="4" t="s">
        <f>=HYPERLINK("https://leilaoonline.com.br/lote/detalhe/69078", "veja o vídeo!! HYUNDAI; HB20S 1.0M COMF; 2017/2018; BRANCA; ALCO./GASOL. - FUNCIONANDO")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32.750,00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=HYPERLINK("https://leilaoonline.com.br/lote/detalhe/69107", "225")</f>
      </c>
      <c r="B35" s="4" t="s">
        <f>=HYPERLINK("https://leilaoonline.com.br/lote/detalhe/69107", "HONDA; FIT TWIST; 2013/2014;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32.500,00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=HYPERLINK("https://leilaoonline.com.br/lote/detalhe/69108", "226")</f>
      </c>
      <c r="B36" s="4" t="s">
        <f>=HYPERLINK("https://leilaoonline.com.br/lote/detalhe/69108", "FIAT; UNO VIVACE 1.0; 2010/2011; PRATA; ALCO./GASOL. - FUNCIONANDO")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15.750,00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=HYPERLINK("https://leilaoonline.com.br/lote/detalhe/68743", "227")</f>
      </c>
      <c r="B37" s="4" t="s">
        <f>=HYPERLINK("https://leilaoonline.com.br/lote/detalhe/68743", "HONDA; CIVIC LXL; 2004/2005; CINZA; GASOLINA - FUNCIONANDO")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=HYPERLINK("https://leilaoonline.com.br/lote/detalhe/68878", "228")</f>
      </c>
      <c r="B38" s="4" t="s">
        <f>=HYPERLINK("https://leilaoonline.com.br/lote/detalhe/68878", "GM; S10 2.2 RONTAN AMB; 2000/2000; BRANCA; GASOLINA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7.050,00</t>
        </is>
      </c>
      <c r="F38" s="4" t="inlineStr">
        <is>
          <t>550.00</t>
        </is>
      </c>
    </row>
    <row collapsed="false" customFormat="false" customHeight="false" hidden="false" ht="12.1" outlineLevel="0" r="39">
      <c r="A39" s="5" t="s">
        <f>=HYPERLINK("https://leilaoonline.com.br/lote/detalhe/68877", "229")</f>
      </c>
      <c r="B39" s="4" t="s">
        <f>=HYPERLINK("https://leilaoonline.com.br/lote/detalhe/68877", "FORD; WILLIAM COURIER AMB; 2008/2009; BRANCA; ALCO./GASOL.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=HYPERLINK("https://leilaoonline.com.br/lote/detalhe/68755", "230")</f>
      </c>
      <c r="B40" s="4" t="s">
        <f>=HYPERLINK("https://leilaoonline.com.br/lote/detalhe/68755", "IVECO; DAILYCAMPO3510 CC1; 2004/2005; BRANCA; DIESEL - FUNCIONANDO")</f>
      </c>
      <c r="C40" s="4" t="inlineStr">
        <is>
          <t>Não vendido</t>
        </is>
      </c>
      <c r="D40" s="4" t="inlineStr">
        <is>
          <t>26</t>
        </is>
      </c>
      <c r="E40" s="5" t="inlineStr">
        <is>
          <t>21.350,00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=HYPERLINK("https://leilaoonline.com.br/lote/detalhe/68936", "231")</f>
      </c>
      <c r="B41" s="4" t="s">
        <f>=HYPERLINK("https://leilaoonline.com.br/lote/detalhe/68936", "VW; FOX 1.0 GII; 2011/2011; CINZA; ALCO./GASOL.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=HYPERLINK("https://leilaoonline.com.br/lote/detalhe/69114", "232")</f>
      </c>
      <c r="B42" s="4" t="s">
        <f>=HYPERLINK("https://leilaoonline.com.br/lote/detalhe/69114", "HONDA; FIT EX; 2006/2007; DOURADA; GASOLINA - FUNCIONANDO")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17.500,00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=HYPERLINK("https://leilaoonline.com.br/lote/detalhe/69139", "233")</f>
      </c>
      <c r="B43" s="4" t="s">
        <f>=HYPERLINK("https://leilaoonline.com.br/lote/detalhe/69139", "veja o vídeo!! FIAT; PALIO ATTRACTIV 1.0; 2011/2012; PRETA; ALCO./GASOL. - FUNCIONANDO")</f>
      </c>
      <c r="C43" s="4" t="inlineStr">
        <is>
          <t>Não vendido</t>
        </is>
      </c>
      <c r="D43" s="4" t="inlineStr">
        <is>
          <t>29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=HYPERLINK("https://leilaoonline.com.br/lote/detalhe/69119", "250")</f>
      </c>
      <c r="B44" s="4" t="s">
        <f>=HYPERLINK("https://leilaoonline.com.br/lote/detalhe/69119", "NISSAN; LIVINA 16S; 2011/2012; PRETA; ALCO./GASOL. - FUNCIONANDO")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14.950,00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=HYPERLINK("https://leilaoonline.com.br/lote/detalhe/69115", "251")</f>
      </c>
      <c r="B45" s="4" t="s">
        <f>=HYPERLINK("https://leilaoonline.com.br/lote/detalhe/69115", "I/LR; DISCOVERY3 TDV6 HSE; 2007/2007; PRETA; DIESEL - FUNCIONANDO")</f>
      </c>
      <c r="C45" s="4" t="inlineStr">
        <is>
          <t>Não vendido</t>
        </is>
      </c>
      <c r="D45" s="4" t="inlineStr">
        <is>
          <t>20</t>
        </is>
      </c>
      <c r="E45" s="5" t="inlineStr">
        <is>
          <t>35.500,00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=HYPERLINK("https://leilaoonline.com.br/lote/detalhe/69118", "252")</f>
      </c>
      <c r="B46" s="4" t="s">
        <f>=HYPERLINK("https://leilaoonline.com.br/lote/detalhe/69118", "FIAT/ WEEKEND ADVENTURE; 2014/2015; PRATA; ALCO./GASOL. - FUNCIONANDO")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24.150,00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=HYPERLINK("https://leilaoonline.com.br/lote/detalhe/69125", "253")</f>
      </c>
      <c r="B47" s="4" t="s">
        <f>=HYPERLINK("https://leilaoonline.com.br/lote/detalhe/69125", "RENAULT; DUSTER 20D 4X2; 2014/2015; PRATA; ALCO./GASOL. - FROTA 240")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10.950,00</t>
        </is>
      </c>
      <c r="F47" s="4" t="inlineStr">
        <is>
          <t>550.00</t>
        </is>
      </c>
    </row>
    <row collapsed="false" customFormat="false" customHeight="false" hidden="false" ht="12.1" outlineLevel="0" r="48">
      <c r="A48" s="5" t="s">
        <f>=HYPERLINK("https://leilaoonline.com.br/lote/detalhe/69123", "254")</f>
      </c>
      <c r="B48" s="4" t="s">
        <f>=HYPERLINK("https://leilaoonline.com.br/lote/detalhe/69123", "FIAT; DOBLO RONTAN AMB2; 2012/2012; BRANCA; ALCO./GASOL.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20.300,00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=HYPERLINK("https://leilaoonline.com.br/lote/detalhe/69120", "256")</f>
      </c>
      <c r="B49" s="4" t="s">
        <f>=HYPERLINK("https://leilaoonline.com.br/lote/detalhe/69120", "NISSAN; FRONTIER XE 4X2; 2012/2013; PRETA; DIESEL; MOTOR DESMONTADO")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28.005,00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=HYPERLINK("https://leilaoonline.com.br/lote/detalhe/69121", "257")</f>
      </c>
      <c r="B50" s="4" t="s">
        <f>=HYPERLINK("https://leilaoonline.com.br/lote/detalhe/69121", "NISSAN; FRONTIER XE 4X2; 2012/2013; PRETA; DIESEL; MOTOR DESMONTADO")</f>
      </c>
      <c r="C50" s="4" t="inlineStr">
        <is>
          <t>Não vendido</t>
        </is>
      </c>
      <c r="D50" s="4" t="inlineStr">
        <is>
          <t>12</t>
        </is>
      </c>
      <c r="E50" s="5" t="inlineStr">
        <is>
          <t>22.750,00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=HYPERLINK("https://leilaoonline.com.br/lote/detalhe/69122", "258")</f>
      </c>
      <c r="B51" s="4" t="s">
        <f>=HYPERLINK("https://leilaoonline.com.br/lote/detalhe/69122", "NISSAN; FRONTIER XE 4X2; 2012/2013; PRETA; DIESEL; MOTOR DESMONTADO")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26.750,00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=HYPERLINK("https://leilaoonline.com.br/lote/detalhe/69117", "259")</f>
      </c>
      <c r="B52" s="4" t="s">
        <f>=HYPERLINK("https://leilaoonline.com.br/lote/detalhe/69117", "I/VW; PASSAT VAR 2.0T FSI; 2008/2009; PRETA; GASOLINA; POSSUI 86.000KM- FUNCIONANDO")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16.400,00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=HYPERLINK("https://leilaoonline.com.br/lote/detalhe/69116", "260")</f>
      </c>
      <c r="B53" s="4" t="s">
        <f>=HYPERLINK("https://leilaoonline.com.br/lote/detalhe/69116", "I BMW; X5 4.8 FE81; 2007/2007; PRETA; GASOLINA; 7 LUGARES - FUNCIONANDO; IPVA 2020 PAGO")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22.000,00</t>
        </is>
      </c>
      <c r="F53" s="4" t="inlineStr">
        <is>
          <t>1150.00</t>
        </is>
      </c>
    </row>
    <row collapsed="false" customFormat="false" customHeight="false" hidden="false" ht="12.1" outlineLevel="0" r="54">
      <c r="A54" s="5" t="s">
        <f>=HYPERLINK("https://leilaoonline.com.br/lote/detalhe/69124", "261")</f>
      </c>
      <c r="B54" s="4" t="s">
        <f>=HYPERLINK("https://leilaoonline.com.br/lote/detalhe/69124", "FIAT; PALIO WK TREKK 1.6; 2013/2014; PRATA; ALCO./GASOL. - FROTA G54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9.250,00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=HYPERLINK("https://leilaoonline.com.br/lote/detalhe/69126", "262")</f>
      </c>
      <c r="B55" s="4" t="s">
        <f>=HYPERLINK("https://leilaoonline.com.br/lote/detalhe/69126", "RENAULT; DUSTER 20D 4X2; 2014/2015; PRATA; ALCO./GASOL.- FROTA 520")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11.150,00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=HYPERLINK("https://leilaoonline.com.br/lote/detalhe/69138", "263")</f>
      </c>
      <c r="B56" s="4" t="s">
        <f>=HYPERLINK("https://leilaoonline.com.br/lote/detalhe/69138", "veja o vídeo!! RENAULT; LOGAN EXP 1016V; 2010/2011; PRATA; ALCO./GASOL.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15.150,00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=HYPERLINK("https://leilaoonline.com.br/lote/detalhe/69137", "264")</f>
      </c>
      <c r="B57" s="4" t="s">
        <f>=HYPERLINK("https://leilaoonline.com.br/lote/detalhe/69137", "veja o vídeo!! FIAT; UNO MILLE WAY ECON; 2013/2013; PRATA; ALCO./GASOL. - FUNCIONANDO")</f>
      </c>
      <c r="C57" s="4" t="inlineStr">
        <is>
          <t>Não vendido</t>
        </is>
      </c>
      <c r="D57" s="4" t="inlineStr">
        <is>
          <t>25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=HYPERLINK("https://leilaoonline.com.br/lote/detalhe/68735", "300")</f>
      </c>
      <c r="B58" s="4" t="s">
        <f>=HYPERLINK("https://leilaoonline.com.br/lote/detalhe/68735", "VW; PARATI 2.0; 2000/2001; CINZA; GASOLINA - FUNCIONANDO")</f>
      </c>
      <c r="C58" s="4" t="inlineStr">
        <is>
          <t>Não vendido</t>
        </is>
      </c>
      <c r="D58" s="4" t="inlineStr">
        <is>
          <t>17</t>
        </is>
      </c>
      <c r="E58" s="5" t="inlineStr">
        <is>
          <t>7.750,00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=HYPERLINK("https://leilaoonline.com.br/lote/detalhe/68744", "301")</f>
      </c>
      <c r="B59" s="4" t="s">
        <f>=HYPERLINK("https://leilaoonline.com.br/lote/detalhe/68744", "veja o vídeo!! VW; GOL GTS; 1988/1989; CINZA; ALCOOL - FUNCIONANDO")</f>
      </c>
      <c r="C59" s="4" t="inlineStr">
        <is>
          <t>Não vendido</t>
        </is>
      </c>
      <c r="D59" s="4" t="inlineStr">
        <is>
          <t>40</t>
        </is>
      </c>
      <c r="E59" s="5" t="inlineStr">
        <is>
          <t>11.750,00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=HYPERLINK("https://leilaoonline.com.br/lote/detalhe/68737", "302")</f>
      </c>
      <c r="B60" s="4" t="s">
        <f>=HYPERLINK("https://leilaoonline.com.br/lote/detalhe/68737", "vídeo novo!! GM; MONZA SL/E; 1984/1984; VERDE; ALCOOL - FUNCIONANDO")</f>
      </c>
      <c r="C60" s="4" t="inlineStr">
        <is>
          <t>Não vendido</t>
        </is>
      </c>
      <c r="D60" s="4" t="inlineStr">
        <is>
          <t>20</t>
        </is>
      </c>
      <c r="E60" s="5" t="inlineStr">
        <is>
          <t>7.000,00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=HYPERLINK("https://leilaoonline.com.br/lote/detalhe/68745", "303")</f>
      </c>
      <c r="B61" s="4" t="s">
        <f>=HYPERLINK("https://leilaoonline.com.br/lote/detalhe/68745", "veja o vídeo!! VW; FUSCA 1300; 1984/1984; CINZA; GASOLINA - FUNCIONANDO")</f>
      </c>
      <c r="C61" s="4" t="inlineStr">
        <is>
          <t>Vendido</t>
        </is>
      </c>
      <c r="D61" s="4" t="inlineStr">
        <is>
          <t>23</t>
        </is>
      </c>
      <c r="E61" s="5" t="inlineStr">
        <is>
          <t>7.150,00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=HYPERLINK("https://leilaoonline.com.br/lote/detalhe/68757", "304")</f>
      </c>
      <c r="B62" s="4" t="s">
        <f>=HYPERLINK("https://leilaoonline.com.br/lote/detalhe/68757", "veja o vídeo!! VW; FUSCA 1300; 1982/1983; BEGE; GASOLINA - FUNCIONANDO")</f>
      </c>
      <c r="C62" s="4" t="inlineStr">
        <is>
          <t>Não vendido</t>
        </is>
      </c>
      <c r="D62" s="4" t="inlineStr">
        <is>
          <t>21</t>
        </is>
      </c>
      <c r="E62" s="5" t="inlineStr">
        <is>
          <t>4.900,00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=HYPERLINK("https://leilaoonline.com.br/lote/detalhe/68752", "305")</f>
      </c>
      <c r="B63" s="4" t="s">
        <f>=HYPERLINK("https://leilaoonline.com.br/lote/detalhe/68752", "VW; FUSCA 1200; 1965/1965; BRANCA; GASOLINA - FUNCIONANDO")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5.500,00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=HYPERLINK("https://leilaoonline.com.br/lote/detalhe/68754", "306")</f>
      </c>
      <c r="B64" s="4" t="s">
        <f>=HYPERLINK("https://leilaoonline.com.br/lote/detalhe/68754", "veja o vídeo!! VW; FUSCA 1300; 1982/ 1982; BRANCA; GASOLINA - FUNCIONANDO")</f>
      </c>
      <c r="C64" s="4" t="inlineStr">
        <is>
          <t>Não vendido</t>
        </is>
      </c>
      <c r="D64" s="4" t="inlineStr">
        <is>
          <t>34</t>
        </is>
      </c>
      <c r="E64" s="5" t="inlineStr">
        <is>
          <t>7.900,00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=HYPERLINK("https://leilaoonline.com.br/lote/detalhe/68749", "307")</f>
      </c>
      <c r="B65" s="4" t="s">
        <f>=HYPERLINK("https://leilaoonline.com.br/lote/detalhe/68749", "VW; FUSCA 1300; 1975/1975; BRANCA; GASOLINA - FUNCIONANDO")</f>
      </c>
      <c r="C65" s="4" t="inlineStr">
        <is>
          <t>Não vendido</t>
        </is>
      </c>
      <c r="D65" s="4" t="inlineStr">
        <is>
          <t>34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=HYPERLINK("https://leilaoonline.com.br/lote/detalhe/68871", "308")</f>
      </c>
      <c r="B66" s="4" t="s">
        <f>=HYPERLINK("https://leilaoonline.com.br/lote/detalhe/68871", "VW; GOL BX; 1986/1986; CINZA; GASOLINA - FUNCIONANDO")</f>
      </c>
      <c r="C66" s="4" t="inlineStr">
        <is>
          <t>Vendido</t>
        </is>
      </c>
      <c r="D66" s="4" t="inlineStr">
        <is>
          <t>20</t>
        </is>
      </c>
      <c r="E66" s="5" t="inlineStr">
        <is>
          <t>8.650,00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=HYPERLINK("https://leilaoonline.com.br/lote/detalhe/68870", "309")</f>
      </c>
      <c r="B67" s="4" t="s">
        <f>=HYPERLINK("https://leilaoonline.com.br/lote/detalhe/68870", "VW; FUSCA 1600; 1995/1995; VERDE; GASOLINA - FUNCIONANDO")</f>
      </c>
      <c r="C67" s="4" t="inlineStr">
        <is>
          <t>Vendido</t>
        </is>
      </c>
      <c r="D67" s="4" t="inlineStr">
        <is>
          <t>27</t>
        </is>
      </c>
      <c r="E67" s="5" t="inlineStr">
        <is>
          <t>19.400,00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=HYPERLINK("https://leilaoonline.com.br/lote/detalhe/69079", "310")</f>
      </c>
      <c r="B68" s="4" t="s">
        <f>=HYPERLINK("https://leilaoonline.com.br/lote/detalhe/69079", "veja o vídeo!! VW/VW FUSCA 1300; 1976/1976; VERMELHA; GASOLINA - FUNCIONANDO")</f>
      </c>
      <c r="C68" s="4" t="inlineStr">
        <is>
          <t>Não vendido</t>
        </is>
      </c>
      <c r="D68" s="4" t="inlineStr">
        <is>
          <t>35</t>
        </is>
      </c>
      <c r="E68" s="5" t="inlineStr">
        <is>
          <t>6.400,00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2026-04-18T19:02:37.00Z</dcterms:created>
  <dc:creator>Tellks Tecnologia</dc:creator>
  <cp:revision>0</cp:revision>
</cp:coreProperties>
</file>