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SRX 16 • Sonata • Fusca • Gol GTS • Audi A3 14 • Audi SPB 11 • H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=HYPERLINK("https://leilaoonline.com.br/lote/detalhe/66287", "050")</f>
      </c>
      <c r="B11" s="4" t="s">
        <f>=HYPERLINK("https://leilaoonline.com.br/lote/detalhe/66287", "veja o vídeo!! TOYOTA; ETIOS HB XS; 2013/2013; PRATA; ALCO./GASOL.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19.250,00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=HYPERLINK("https://leilaoonline.com.br/lote/detalhe/66980", "051")</f>
      </c>
      <c r="B12" s="4" t="s">
        <f>=HYPERLINK("https://leilaoonline.com.br/lote/detalhe/66980", "I/MMC; ASX 2.0; 2010/2011; PRETA; GASOLINA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=HYPERLINK("https://leilaoonline.com.br/lote/detalhe/66906", "052")</f>
      </c>
      <c r="B13" s="4" t="s">
        <f>=HYPERLINK("https://leilaoonline.com.br/lote/detalhe/66906", "VW; PARATI 2.0; 2000/2001; CINZA;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=HYPERLINK("https://leilaoonline.com.br/lote/detalhe/66907", "053")</f>
      </c>
      <c r="B14" s="4" t="s">
        <f>=HYPERLINK("https://leilaoonline.com.br/lote/detalhe/66907", "veja o video!! VW; BRASILIA; 1976/1976; AZUL; GASOLINA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=HYPERLINK("https://leilaoonline.com.br/lote/detalhe/66904", "054")</f>
      </c>
      <c r="B15" s="4" t="s">
        <f>=HYPERLINK("https://leilaoonline.com.br/lote/detalhe/66904", "veja o vídeo!! TOYOTA; COROLLA GLI 1.8 CVT; 2015/2016; PRATA;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=HYPERLINK("https://leilaoonline.com.br/lote/detalhe/66878", "055")</f>
      </c>
      <c r="B16" s="4" t="s">
        <f>=HYPERLINK("https://leilaoonline.com.br/lote/detalhe/66878", "veja o vídeo!! IMP; JEEP 4 x 4; 1962/1962; VERMELHA; GASOLINA - FUNCIONANDO")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22.400,00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=HYPERLINK("https://leilaoonline.com.br/lote/detalhe/66877", "056")</f>
      </c>
      <c r="B17" s="4" t="s">
        <f>=HYPERLINK("https://leilaoonline.com.br/lote/detalhe/66877", "veja o vídeo!! TOYOTA; ETIOS HB X 13L MT; 2018/2018; BRANCA; ALCO,/GASOL.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27.450,00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=HYPERLINK("https://leilaoonline.com.br/lote/detalhe/66876", "057")</f>
      </c>
      <c r="B18" s="4" t="s">
        <f>=HYPERLINK("https://leilaoonline.com.br/lote/detalhe/66876", "VW; GOL BX; 1986/1986; CINZA; GASOLINA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=HYPERLINK("https://leilaoonline.com.br/lote/detalhe/66875", "058")</f>
      </c>
      <c r="B19" s="4" t="s">
        <f>=HYPERLINK("https://leilaoonline.com.br/lote/detalhe/66875", "veja o vídeo!! I/VW; PASSAT VAR 2.0T FSI; 2007/2008; PRETA; GASOLINA - FUNCIONANDO")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=HYPERLINK("https://leilaoonline.com.br/lote/detalhe/66755", "059")</f>
      </c>
      <c r="B20" s="4" t="s">
        <f>=HYPERLINK("https://leilaoonline.com.br/lote/detalhe/66755", "veja o vídeo!! VW; GOL GTS; 1991/1991; CINZA; GASOLINA - FUNCIONANDO")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18.850,00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=HYPERLINK("https://leilaoonline.com.br/lote/detalhe/66288", "060")</f>
      </c>
      <c r="B21" s="4" t="s">
        <f>=HYPERLINK("https://leilaoonline.com.br/lote/detalhe/66288", "veja o vídeo!! I/RENAULT; CLIO CAM 10H3P; 2011/2012; BEGE;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10.150,00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=HYPERLINK("https://leilaoonline.com.br/lote/detalhe/66285", "061")</f>
      </c>
      <c r="B22" s="4" t="s">
        <f>=HYPERLINK("https://leilaoonline.com.br/lote/detalhe/66285", "I/KIA; SPORTAGE EX3 2.0G4; 2011/2012; PRATA; GASOLINA - FUNCIONANDO")</f>
      </c>
      <c r="C22" s="4" t="inlineStr">
        <is>
          <t>Não vendido</t>
        </is>
      </c>
      <c r="D22" s="4" t="inlineStr">
        <is>
          <t>83</t>
        </is>
      </c>
      <c r="E22" s="5" t="inlineStr">
        <is>
          <t>47.000,00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=HYPERLINK("https://leilaoonline.com.br/lote/detalhe/67295", "062")</f>
      </c>
      <c r="B23" s="4" t="s">
        <f>=HYPERLINK("https://leilaoonline.com.br/lote/detalhe/67295", "IVECO; DAILYCAMPO3510 CC1; 2004/2005; BRANCA; DIESEL - FUNCIONANDO")</f>
      </c>
      <c r="C23" s="4" t="inlineStr">
        <is>
          <t>Não vendido</t>
        </is>
      </c>
      <c r="D23" s="4" t="inlineStr">
        <is>
          <t>88</t>
        </is>
      </c>
      <c r="E23" s="5" t="inlineStr">
        <is>
          <t>29.050,00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=HYPERLINK("https://leilaoonline.com.br/lote/detalhe/66276", "063")</f>
      </c>
      <c r="B24" s="4" t="s">
        <f>=HYPERLINK("https://leilaoonline.com.br/lote/detalhe/66276", "VW; GOL GTS 1.8; 1990/1990; VERMELHA; GASOLINA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=HYPERLINK("https://leilaoonline.com.br/lote/detalhe/67296", "064")</f>
      </c>
      <c r="B25" s="4" t="s">
        <f>=HYPERLINK("https://leilaoonline.com.br/lote/detalhe/67296", "veja o vídeo!! CHEVROLET; S10 LTZ DD4A; 2019/2020; PRETA; DIESEL - FUNCIONANDO")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=HYPERLINK("https://leilaoonline.com.br/lote/detalhe/66275", "065")</f>
      </c>
      <c r="B26" s="4" t="s">
        <f>=HYPERLINK("https://leilaoonline.com.br/lote/detalhe/66275", "veja o vídeo!!  I/FIAT; SIENA EL FLEX; 2012/2012; CINZA; ALCO./GASOL.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=HYPERLINK("https://leilaoonline.com.br/lote/detalhe/66274", "066")</f>
      </c>
      <c r="B27" s="4" t="s">
        <f>=HYPERLINK("https://leilaoonline.com.br/lote/detalhe/66274", "veja o vídeo!! I/HYUNDAI; SONATA GLS; 2011/2012; PRATA;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34.000,00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=HYPERLINK("https://leilaoonline.com.br/lote/detalhe/66905", "067")</f>
      </c>
      <c r="B28" s="4" t="s">
        <f>=HYPERLINK("https://leilaoonline.com.br/lote/detalhe/66905", "veja o vídeo!! I/CHEV; TRACKER PREMIER; 2018/2018; BRANCA; ALCO./GASOL.- FUNCIONANDO")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=HYPERLINK("https://leilaoonline.com.br/lote/detalhe/66273", "068")</f>
      </c>
      <c r="B29" s="4" t="s">
        <f>=HYPERLINK("https://leilaoonline.com.br/lote/detalhe/66273", "veja o vídeo!! I/AUDI A3 LM 180CV; 2013/2014; BRANCA; GASOLINA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56.500,00</t>
        </is>
      </c>
      <c r="F29" s="4" t="inlineStr">
        <is>
          <t>1100.00</t>
        </is>
      </c>
    </row>
    <row collapsed="false" customFormat="false" customHeight="false" hidden="false" ht="12.1" outlineLevel="0" r="30">
      <c r="A30" s="5" t="s">
        <f>=HYPERLINK("https://leilaoonline.com.br/lote/detalhe/66277", "069")</f>
      </c>
      <c r="B30" s="4" t="s">
        <f>=HYPERLINK("https://leilaoonline.com.br/lote/detalhe/66277", "veja o vídeo!! I/FORD; RANGER XL 13P; 2011/2012; PRATA; DIESEL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=HYPERLINK("https://leilaoonline.com.br/lote/detalhe/66272", "070")</f>
      </c>
      <c r="B31" s="4" t="s">
        <f>=HYPERLINK("https://leilaoonline.com.br/lote/detalhe/66272", "veja o vídeo!! RENAULT; SANDERO SW1616VA; 2013/2014; PRATA; ALCO./GASOL. - FUNCIONANDO - IPVA 2020 PAGO")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=HYPERLINK("https://leilaoonline.com.br/lote/detalhe/66278", "071")</f>
      </c>
      <c r="B32" s="4" t="s">
        <f>=HYPERLINK("https://leilaoonline.com.br/lote/detalhe/66278", "VW; FUSCA 1600; 1995/1995; VERDE;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15.250,00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=HYPERLINK("https://leilaoonline.com.br/lote/detalhe/66305", "072")</f>
      </c>
      <c r="B33" s="4" t="s">
        <f>=HYPERLINK("https://leilaoonline.com.br/lote/detalhe/66305", "PEUGEOT; BOX GUERRA MIC20; 2012/2013; BRANCA; DIESEL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43.500,00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=HYPERLINK("https://leilaoonline.com.br/lote/detalhe/66271", "073")</f>
      </c>
      <c r="B34" s="4" t="s">
        <f>=HYPERLINK("https://leilaoonline.com.br/lote/detalhe/66271", "veja o vídeo!! I; LEXUS LS 400 V8; 1998/1998; PRETO; GASOLINA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20.550,00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=HYPERLINK("https://leilaoonline.com.br/lote/detalhe/66270", "074")</f>
      </c>
      <c r="B35" s="4" t="s">
        <f>=HYPERLINK("https://leilaoonline.com.br/lote/detalhe/66270", "veja o vídeo!! GM; MONZA SL/E; 1984/1984; VERDE; ALCOOL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=HYPERLINK("https://leilaoonline.com.br/lote/detalhe/66269", "075")</f>
      </c>
      <c r="B36" s="4" t="s">
        <f>=HYPERLINK("https://leilaoonline.com.br/lote/detalhe/66269", "veja o vídeo!! TOYOTA; ETIOS HB X; 2016/2016; PRETA; ALCO./GASOL. - FUNCIONANDO - IPVA 2020 PAGO")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25.350,00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=HYPERLINK("https://leilaoonline.com.br/lote/detalhe/66266", "076")</f>
      </c>
      <c r="B37" s="4" t="s">
        <f>=HYPERLINK("https://leilaoonline.com.br/lote/detalhe/66266", "veja o vídeo!! FIAT; PALIO FIRE ECONOMY, 2011/2012; PRATA, ALCO. GASOL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15.250,00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=HYPERLINK("https://leilaoonline.com.br/lote/detalhe/66908", "077")</f>
      </c>
      <c r="B38" s="4" t="s">
        <f>=HYPERLINK("https://leilaoonline.com.br/lote/detalhe/66908", " veja o vídeo!! I/FORD; FOCUS TI AT 2.0HC; 2016/2016; PRATA; ALCO./GASOL. - FUNCIONANDO")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=HYPERLINK("https://leilaoonline.com.br/lote/detalhe/66265", "078")</f>
      </c>
      <c r="B39" s="4" t="s">
        <f>=HYPERLINK("https://leilaoonline.com.br/lote/detalhe/66265", "veja o vídeo!! FORD; ECOSPORT TIT AT 2.0; 2013/2014; BRANCA;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=HYPERLINK("https://leilaoonline.com.br/lote/detalhe/66909", "079")</f>
      </c>
      <c r="B40" s="4" t="s">
        <f>=HYPERLINK("https://leilaoonline.com.br/lote/detalhe/66909", "FIAT; IDEA ADVENTURE 1.8; 2016/2016; PRATA;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=HYPERLINK("https://leilaoonline.com.br/lote/detalhe/66280", "080")</f>
      </c>
      <c r="B41" s="4" t="s">
        <f>=HYPERLINK("https://leilaoonline.com.br/lote/detalhe/66280", "veja o vídeo!! I/ FORD; FOCUS 2L FC FLEX; 2010/2011; PRATA; ALCO./GASOL.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=HYPERLINK("https://leilaoonline.com.br/lote/detalhe/67337", "081")</f>
      </c>
      <c r="B42" s="4" t="s">
        <f>=HYPERLINK("https://leilaoonline.com.br/lote/detalhe/67337", "MMC; L200 4X4 GLS; 2005/2005; PRATA; DIESEL - FUNCIONANDO")</f>
      </c>
      <c r="C42" s="4" t="inlineStr">
        <is>
          <t>Não vendido</t>
        </is>
      </c>
      <c r="D42" s="4" t="inlineStr">
        <is>
          <t>55</t>
        </is>
      </c>
      <c r="E42" s="5" t="inlineStr">
        <is>
          <t>15.250,00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=HYPERLINK("https://leilaoonline.com.br/lote/detalhe/67294", "082")</f>
      </c>
      <c r="B43" s="4" t="s">
        <f>=HYPERLINK("https://leilaoonline.com.br/lote/detalhe/67294", "VW; FUSCA 1200; 1965/1965; BRANCA; GASOLINA - FUNCIONANDO")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8.350,00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=HYPERLINK("https://leilaoonline.com.br/lote/detalhe/67293", "083")</f>
      </c>
      <c r="B44" s="4" t="s">
        <f>=HYPERLINK("https://leilaoonline.com.br/lote/detalhe/67293", "veja o vídeo!! VW; FUSCA 1300; 1982/ 1982; BRANCA; GASOLINA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8.950,00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=HYPERLINK("https://leilaoonline.com.br/lote/detalhe/66286", "084")</f>
      </c>
      <c r="B45" s="4" t="s">
        <f>=HYPERLINK("https://leilaoonline.com.br/lote/detalhe/66286", "FIAT; DUCA ESCOLAR FFBM25; 2010/2011; PRATA; DIESEL; COM 30 LUGARES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20.000,00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=HYPERLINK("https://leilaoonline.com.br/lote/detalhe/66289", "085")</f>
      </c>
      <c r="B46" s="4" t="s">
        <f>=HYPERLINK("https://leilaoonline.com.br/lote/detalhe/66289", "I/HONDA; CR-V EXL; 2009/2010; PRATA; GASOLINA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28.600,00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=HYPERLINK("https://leilaoonline.com.br/lote/detalhe/67342", "086")</f>
      </c>
      <c r="B47" s="4" t="s">
        <f>=HYPERLINK("https://leilaoonline.com.br/lote/detalhe/67342", "veja o vídeo!! DAFRA; CITYCOM 300I; 2018/2018; BRANCA; GASOLINA - FUNCIONANDO")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10.300,00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=HYPERLINK("https://leilaoonline.com.br/lote/detalhe/66268", "087")</f>
      </c>
      <c r="B48" s="4" t="s">
        <f>=HYPERLINK("https://leilaoonline.com.br/lote/detalhe/66268", "veja o vídeo!! TOYOTA; HILLUX CD SRX A4 FD; 2016/2016; PRATA; DIESEL - FUNCIONANDO - IPVA 2020 PAGO")</f>
      </c>
      <c r="C48" s="4" t="inlineStr">
        <is>
          <t>Vendido</t>
        </is>
      </c>
      <c r="D48" s="4" t="inlineStr">
        <is>
          <t>93</t>
        </is>
      </c>
      <c r="E48" s="5" t="inlineStr">
        <is>
          <t>128.000,00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=HYPERLINK("https://leilaoonline.com.br/lote/detalhe/66264", "088")</f>
      </c>
      <c r="B49" s="4" t="s">
        <f>=HYPERLINK("https://leilaoonline.com.br/lote/detalhe/66264", "HONDA; FIT EX CVT; 2016/2017; BRANCA; ALCO./GASOL. - FUNCIONANDO - IPVA 2020 PAGO")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36.000,00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=HYPERLINK("https://leilaoonline.com.br/lote/detalhe/66879", "089")</f>
      </c>
      <c r="B50" s="4" t="s">
        <f>=HYPERLINK("https://leilaoonline.com.br/lote/detalhe/66879", "HONDA; NXR150 BROS MIX KS; 2010/2010; VERMELHA; ALCO./GASOL. - FUNCIONANDO")</f>
      </c>
      <c r="C50" s="4" t="inlineStr">
        <is>
          <t>Vendido</t>
        </is>
      </c>
      <c r="D50" s="4" t="inlineStr">
        <is>
          <t>8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=HYPERLINK("https://leilaoonline.com.br/lote/detalhe/66290", "090")</f>
      </c>
      <c r="B51" s="4" t="s">
        <f>=HYPERLINK("https://leilaoonline.com.br/lote/detalhe/66290", "I/VW; PASSAT VAR 2.0T FSI; 2008/2009; PRETA; GASOLINA; POSSUI 86.000KM-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26.100,00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=HYPERLINK("https://leilaoonline.com.br/lote/detalhe/66261", "095")</f>
      </c>
      <c r="B52" s="4" t="s">
        <f>=HYPERLINK("https://leilaoonline.com.br/lote/detalhe/66261", "veja o vídeo!! MERCEDES BENZ; A 160; 2003/2004; PRETA;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=HYPERLINK("https://leilaoonline.com.br/lote/detalhe/66267", "101")</f>
      </c>
      <c r="B53" s="4" t="s">
        <f>=HYPERLINK("https://leilaoonline.com.br/lote/detalhe/66267", "veja o vídeo!! HONDA; FIT EX; 2008/2008; PRATA; GASOLINA - FUNCIONANDO")</f>
      </c>
      <c r="C53" s="4" t="inlineStr">
        <is>
          <t>Vendido</t>
        </is>
      </c>
      <c r="D53" s="4" t="inlineStr">
        <is>
          <t>113</t>
        </is>
      </c>
      <c r="E53" s="5" t="inlineStr">
        <is>
          <t>23.850,00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=HYPERLINK("https://leilaoonline.com.br/lote/detalhe/66252", "108")</f>
      </c>
      <c r="B54" s="4" t="s">
        <f>=HYPERLINK("https://leilaoonline.com.br/lote/detalhe/66252", "FIAT; TORO VOLCANO AT D4; 2017/2017; VERMELHA; DIESEL - FUNCIONANDO - IPVA 2020 PAGO")</f>
      </c>
      <c r="C54" s="4" t="inlineStr">
        <is>
          <t>Vendido</t>
        </is>
      </c>
      <c r="D54" s="4" t="inlineStr">
        <is>
          <t>34</t>
        </is>
      </c>
      <c r="E54" s="5" t="inlineStr">
        <is>
          <t>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=HYPERLINK("https://leilaoonline.com.br/lote/detalhe/66291", "111")</f>
      </c>
      <c r="B55" s="4" t="s">
        <f>=HYPERLINK("https://leilaoonline.com.br/lote/detalhe/66291", "HONDA; FIT EX; 2006/2007; DOURADA;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17.750,00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=HYPERLINK("https://leilaoonline.com.br/lote/detalhe/66259", "113")</f>
      </c>
      <c r="B56" s="4" t="s">
        <f>=HYPERLINK("https://leilaoonline.com.br/lote/detalhe/66259", "RENAULT; SANDERO EXPR 10; 2016/2017; BRANCA; ALCO./GASOL. - FUNCIONANDO - IPVA 2020 PAGO")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=HYPERLINK("https://leilaoonline.com.br/lote/detalhe/66260", "114")</f>
      </c>
      <c r="B57" s="4" t="s">
        <f>=HYPERLINK("https://leilaoonline.com.br/lote/detalhe/66260", "HONDA; FIT DX FLEX; 2013/2014; PRATA; ALCO./GASOL. - FUNCIONANDO")</f>
      </c>
      <c r="C57" s="4" t="inlineStr">
        <is>
          <t>Vendido</t>
        </is>
      </c>
      <c r="D57" s="4" t="inlineStr">
        <is>
          <t>84</t>
        </is>
      </c>
      <c r="E57" s="5" t="inlineStr">
        <is>
          <t>26.750,00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=HYPERLINK("https://leilaoonline.com.br/lote/detalhe/66257", "115")</f>
      </c>
      <c r="B58" s="4" t="s">
        <f>=HYPERLINK("https://leilaoonline.com.br/lote/detalhe/66257", "HONDA; FIT EX FLEX; 2009/2009; CINZA; ALCO./GASOL - FUNCIONANDO")</f>
      </c>
      <c r="C58" s="4" t="inlineStr">
        <is>
          <t>Não vendido</t>
        </is>
      </c>
      <c r="D58" s="4" t="inlineStr">
        <is>
          <t>37</t>
        </is>
      </c>
      <c r="E58" s="5" t="inlineStr">
        <is>
          <t>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=HYPERLINK("https://leilaoonline.com.br/lote/detalhe/67338", "116")</f>
      </c>
      <c r="B59" s="4" t="s">
        <f>=HYPERLINK("https://leilaoonline.com.br/lote/detalhe/67338", "I/PEUGEOT; 308 FELINE THP; 2013/2013; BRANCA; GASOLINA - FUNCIONANDO")</f>
      </c>
      <c r="C59" s="4" t="inlineStr">
        <is>
          <t>Vendido</t>
        </is>
      </c>
      <c r="D59" s="4" t="inlineStr">
        <is>
          <t>25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=HYPERLINK("https://leilaoonline.com.br/lote/detalhe/66262", "118")</f>
      </c>
      <c r="B60" s="4" t="s">
        <f>=HYPERLINK("https://leilaoonline.com.br/lote/detalhe/66262", " FIAT; PALIO WEEKEND ATTRATIVE 2016/2017 PRATA ALCO./GASOL. FROTA 807")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18.750,00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=HYPERLINK("https://leilaoonline.com.br/lote/detalhe/66284", "119")</f>
      </c>
      <c r="B61" s="4" t="s">
        <f>=HYPERLINK("https://leilaoonline.com.br/lote/detalhe/66284", "RENAULT; DUSTER 20D 4X2; 2014/2015; PRATA; ALCO./GASOL. - FROTA 630")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23.500,00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=HYPERLINK("https://leilaoonline.com.br/lote/detalhe/66281", "120")</f>
      </c>
      <c r="B62" s="4" t="s">
        <f>=HYPERLINK("https://leilaoonline.com.br/lote/detalhe/66281", " VW GOL 1.0 GIV 2011/2011 PRATA ALCO./GASOL. FROTA 169")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11.000,00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=HYPERLINK("https://leilaoonline.com.br/lote/detalhe/66880", "121")</f>
      </c>
      <c r="B63" s="4" t="s">
        <f>=HYPERLINK("https://leilaoonline.com.br/lote/detalhe/66880", "HONDA; CIVIC LXL; 2004/2005; CINZA;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=HYPERLINK("https://leilaoonline.com.br/lote/detalhe/66282", "124")</f>
      </c>
      <c r="B64" s="4" t="s">
        <f>=HYPERLINK("https://leilaoonline.com.br/lote/detalhe/66282", "RENAULT; DUSTER 20D 4X2; 2014/2015; PRATA; ALCO./GASOL. - FROTA 470")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18.400,00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=HYPERLINK("https://leilaoonline.com.br/lote/detalhe/66256", "125")</f>
      </c>
      <c r="B65" s="4" t="s">
        <f>=HYPERLINK("https://leilaoonline.com.br/lote/detalhe/66256", "CHEVROLET; CRUZE LT NB; 2011/2012; PRATA; ALCO./GASOL - FUNCIONANDO")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=HYPERLINK("https://leilaoonline.com.br/lote/detalhe/66254", "126")</f>
      </c>
      <c r="B66" s="4" t="s">
        <f>=HYPERLINK("https://leilaoonline.com.br/lote/detalhe/66254", "GM/ CORSA WIND; 1997/1997; VERMELHA; GASOL - TURBO - FUNCIONANDO")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3.750,00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=HYPERLINK("https://leilaoonline.com.br/lote/detalhe/66283", "127")</f>
      </c>
      <c r="B67" s="4" t="s">
        <f>=HYPERLINK("https://leilaoonline.com.br/lote/detalhe/66283", "RENAULT; DUSTER 20D 4X2; 2014/2015; PRATA ; ALCO./GASOL.- FROTA 600")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18.750,00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=HYPERLINK("https://leilaoonline.com.br/lote/detalhe/66255", "129")</f>
      </c>
      <c r="B68" s="4" t="s">
        <f>=HYPERLINK("https://leilaoonline.com.br/lote/detalhe/66255", "VW: GOL 1.0; 2003/2003; CINZA; GASOLINA;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=HYPERLINK("https://leilaoonline.com.br/lote/detalhe/66253", "141")</f>
      </c>
      <c r="B69" s="4" t="s">
        <f>=HYPERLINK("https://leilaoonline.com.br/lote/detalhe/66253", "VW; SANTANA; 2001/2001; BRANCA ALCOOL/GNV;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=HYPERLINK("https://leilaoonline.com.br/lote/detalhe/66263", "151")</f>
      </c>
      <c r="B70" s="4" t="s">
        <f>=HYPERLINK("https://leilaoonline.com.br/lote/detalhe/66263", "FORD; WILLIAM COURIER AMB; 2008/2009; BRANCA; ALCO./GASOL. - FUNCIONANDO")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=HYPERLINK("https://leilaoonline.com.br/lote/detalhe/66691", "152")</f>
      </c>
      <c r="B71" s="4" t="s">
        <f>=HYPERLINK("https://leilaoonline.com.br/lote/detalhe/66691", "GM; S10 2.2 RONTAN AMB; 2000/2000; BRANCA; GASOLINA - FUNCIONANDO")</f>
      </c>
      <c r="C71" s="4" t="inlineStr">
        <is>
          <t>Não vendido</t>
        </is>
      </c>
      <c r="D71" s="4" t="inlineStr">
        <is>
          <t>27</t>
        </is>
      </c>
      <c r="E71" s="5" t="inlineStr">
        <is>
          <t>7.750,00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=HYPERLINK("https://leilaoonline.com.br/lote/detalhe/66690", "153")</f>
      </c>
      <c r="B72" s="4" t="s">
        <f>=HYPERLINK("https://leilaoonline.com.br/lote/detalhe/66690", "veja o vídeo!! GM; S10 2.4 RONTAN AMB; 2004/2004; BRANCA; GASOLINA - FUNCIONANDO")</f>
      </c>
      <c r="C72" s="4" t="inlineStr">
        <is>
          <t>Não vendido</t>
        </is>
      </c>
      <c r="D72" s="4" t="inlineStr">
        <is>
          <t>49</t>
        </is>
      </c>
      <c r="E72" s="5" t="inlineStr">
        <is>
          <t>13.250,00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=HYPERLINK("https://leilaoonline.com.br/lote/detalhe/67292", "154")</f>
      </c>
      <c r="B73" s="4" t="s">
        <f>=HYPERLINK("https://leilaoonline.com.br/lote/detalhe/67292", "FIAT; UNO MILLE ECONOMY; 2013/2013; PRETA; ALCO,/GASOL.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=HYPERLINK("https://leilaoonline.com.br/lote/detalhe/66741", "400")</f>
      </c>
      <c r="B74" s="4" t="s">
        <f>=HYPERLINK("https://leilaoonline.com.br/lote/detalhe/66741", "RODAS ORBITAIS ARO 14 PNEUS 185/60 ")</f>
      </c>
      <c r="C74" s="4" t="inlineStr">
        <is>
          <t>Vendido</t>
        </is>
      </c>
      <c r="D74" s="4" t="inlineStr">
        <is>
          <t>5</t>
        </is>
      </c>
      <c r="E74" s="5" t="inlineStr">
        <is>
          <t>750,00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2026-04-19T00:41:30.00Z</dcterms:created>
  <dc:creator>Tellks Tecnologia</dc:creator>
  <cp:revision>0</cp:revision>
</cp:coreProperties>
</file>