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Duster • VW Passat • X5 • Palio Week • Gol • Onibus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13/11/2020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=HYPERLINK("https://leilaoonline.com.br/lote/detalhe/65537", "004")</f>
      </c>
      <c r="B11" s="4" t="s">
        <f>=HYPERLINK("https://leilaoonline.com.br/lote/detalhe/65537", "veja o vídeo!!! ÔNIBUS, VW INDUSCAR APACHE, 2008/2008, BRANCO; DIESEL - FROTA 103 - FUNCIONANDO")</f>
      </c>
      <c r="C11" s="4" t="inlineStr">
        <is>
          <t>Não vendido</t>
        </is>
      </c>
      <c r="D11" s="4" t="inlineStr">
        <is>
          <t>8</t>
        </is>
      </c>
      <c r="E11" s="5" t="inlineStr">
        <is>
          <t>24.250,00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=HYPERLINK("https://leilaoonline.com.br/lote/detalhe/66086", "005")</f>
      </c>
      <c r="B12" s="4" t="s">
        <f>=HYPERLINK("https://leilaoonline.com.br/lote/detalhe/66086", "NISSAN; LIVINA 16S; 2011/2012; PRETA; ALCO./GASOL. - FUNCIONANDO")</f>
      </c>
      <c r="C12" s="4" t="inlineStr">
        <is>
          <t>Não vendido</t>
        </is>
      </c>
      <c r="D12" s="4" t="inlineStr">
        <is>
          <t>31</t>
        </is>
      </c>
      <c r="E12" s="5" t="inlineStr">
        <is>
          <t>16.800,00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=HYPERLINK("https://leilaoonline.com.br/lote/detalhe/65616", "006")</f>
      </c>
      <c r="B13" s="4" t="s">
        <f>=HYPERLINK("https://leilaoonline.com.br/lote/detalhe/65616", "FIAT; WEEKEND ADVENTURE; 2014/2015; PRATA; ALCO./GASOL. - FUNCIONANDO")</f>
      </c>
      <c r="C13" s="4" t="inlineStr">
        <is>
          <t>Não vendido</t>
        </is>
      </c>
      <c r="D13" s="4" t="inlineStr">
        <is>
          <t>45</t>
        </is>
      </c>
      <c r="E13" s="5" t="inlineStr">
        <is>
          <t>25.000,00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=HYPERLINK("https://leilaoonline.com.br/lote/detalhe/65617", "007")</f>
      </c>
      <c r="B14" s="4" t="s">
        <f>=HYPERLINK("https://leilaoonline.com.br/lote/detalhe/65617", "FIAT; WEEKEND ADVENTURE; 2014/2015; PRATA; ALCO./GASOL. - FUNCIONANDO")</f>
      </c>
      <c r="C14" s="4" t="inlineStr">
        <is>
          <t>Não vendido</t>
        </is>
      </c>
      <c r="D14" s="4" t="inlineStr">
        <is>
          <t>33</t>
        </is>
      </c>
      <c r="E14" s="5" t="inlineStr">
        <is>
          <t>19.000,00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=HYPERLINK("https://leilaoonline.com.br/lote/detalhe/65549", "008")</f>
      </c>
      <c r="B15" s="4" t="s">
        <f>=HYPERLINK("https://leilaoonline.com.br/lote/detalhe/65549", "I/VW; PASSAT VAR 2.0T FSI; 2008/2009; PRETA; GASOLINA; POSSUI 86.000KM- FUNCIONANDO")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18.250,00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=HYPERLINK("https://leilaoonline.com.br/lote/detalhe/66091", "009")</f>
      </c>
      <c r="B16" s="4" t="s">
        <f>=HYPERLINK("https://leilaoonline.com.br/lote/detalhe/66091", "I/HONDA; CR-V EXL; 2009/2010; PRATA; GASOLINA - FUNCIONANDO")</f>
      </c>
      <c r="C16" s="4" t="inlineStr">
        <is>
          <t>Não vendido</t>
        </is>
      </c>
      <c r="D16" s="4" t="inlineStr">
        <is>
          <t>37</t>
        </is>
      </c>
      <c r="E16" s="5" t="inlineStr">
        <is>
          <t>36.150,00</t>
        </is>
      </c>
      <c r="F16" s="4" t="inlineStr">
        <is>
          <t>550.00</t>
        </is>
      </c>
    </row>
    <row collapsed="false" customFormat="false" customHeight="false" hidden="false" ht="12.1" outlineLevel="0" r="17">
      <c r="A17" s="5" t="s">
        <f>=HYPERLINK("https://leilaoonline.com.br/lote/detalhe/65538", "010")</f>
      </c>
      <c r="B17" s="4" t="s">
        <f>=HYPERLINK("https://leilaoonline.com.br/lote/detalhe/65538", "I BMW; X5 4.8 FE81; 2007/2007; PRETA; GASOLINA; 7 LUGARES - FUNCIONANDO; IPVA 2020 PAGO")</f>
      </c>
      <c r="C17" s="4" t="inlineStr">
        <is>
          <t>Não vendido</t>
        </is>
      </c>
      <c r="D17" s="4" t="inlineStr">
        <is>
          <t>9</t>
        </is>
      </c>
      <c r="E17" s="5" t="inlineStr">
        <is>
          <t>29.000,00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=HYPERLINK("https://leilaoonline.com.br/lote/detalhe/66004", "011")</f>
      </c>
      <c r="B18" s="4" t="s">
        <f>=HYPERLINK("https://leilaoonline.com.br/lote/detalhe/66004", "FIAT/ WEEKEND ADVENTURE; 2014/2015; PRATA; ALCO./GASOL. - FUNCIONANDO")</f>
      </c>
      <c r="C18" s="4" t="inlineStr">
        <is>
          <t>Não vendido</t>
        </is>
      </c>
      <c r="D18" s="4" t="inlineStr">
        <is>
          <t>42</t>
        </is>
      </c>
      <c r="E18" s="5" t="inlineStr">
        <is>
          <t>21.500,00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=HYPERLINK("https://leilaoonline.com.br/lote/detalhe/66005", "012")</f>
      </c>
      <c r="B19" s="4" t="s">
        <f>=HYPERLINK("https://leilaoonline.com.br/lote/detalhe/66005", "PALIO WEEKEND ADVENTURE, 2014/2015, PRATA, FLEX - FUNCIONANDO")</f>
      </c>
      <c r="C19" s="4" t="inlineStr">
        <is>
          <t>Não vendido</t>
        </is>
      </c>
      <c r="D19" s="4" t="inlineStr">
        <is>
          <t>44</t>
        </is>
      </c>
      <c r="E19" s="5" t="inlineStr">
        <is>
          <t>22.500,00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=HYPERLINK("https://leilaoonline.com.br/lote/detalhe/66006", "013")</f>
      </c>
      <c r="B20" s="4" t="s">
        <f>=HYPERLINK("https://leilaoonline.com.br/lote/detalhe/66006", "FIAT; WEEKEND ADVENTURE; 2014/2015; PRATA; ALCO./GASOL. - FUNCIONANDO")</f>
      </c>
      <c r="C20" s="4" t="inlineStr">
        <is>
          <t>Não vendido</t>
        </is>
      </c>
      <c r="D20" s="4" t="inlineStr">
        <is>
          <t>9</t>
        </is>
      </c>
      <c r="E20" s="5" t="inlineStr">
        <is>
          <t>23.500,00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=HYPERLINK("https://leilaoonline.com.br/lote/detalhe/66007", "014")</f>
      </c>
      <c r="B21" s="4" t="s">
        <f>=HYPERLINK("https://leilaoonline.com.br/lote/detalhe/66007", "FIAT; WEEKEND ADVENTURE; 2014/2015; PRATA; ALCO./GASOL. - FUNCIONANDO")</f>
      </c>
      <c r="C21" s="4" t="inlineStr">
        <is>
          <t>Não vendido</t>
        </is>
      </c>
      <c r="D21" s="4" t="inlineStr">
        <is>
          <t>9</t>
        </is>
      </c>
      <c r="E21" s="5" t="inlineStr">
        <is>
          <t>24.000,00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=HYPERLINK("https://leilaoonline.com.br/lote/detalhe/66012", "015")</f>
      </c>
      <c r="B22" s="4" t="s">
        <f>=HYPERLINK("https://leilaoonline.com.br/lote/detalhe/66012", "FIAT; WEEKEND ADVENTURE; 2014/2015; PRATA; ALCO./GASOL. - FUNCIONANDO")</f>
      </c>
      <c r="C22" s="4" t="inlineStr">
        <is>
          <t>Não vendido</t>
        </is>
      </c>
      <c r="D22" s="4" t="inlineStr">
        <is>
          <t>12</t>
        </is>
      </c>
      <c r="E22" s="5" t="inlineStr">
        <is>
          <t>23.500,00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=HYPERLINK("https://leilaoonline.com.br/lote/detalhe/65540", "020")</f>
      </c>
      <c r="B23" s="4" t="s">
        <f>=HYPERLINK("https://leilaoonline.com.br/lote/detalhe/65540", "veja o vídeo!!! CAMINHÃO GM; CHEVR. 12000 CUSTOM; 1991/1991; AZUL; GASOLINA - FUNCIONANDO - MUNCK E PLARAFORMA")</f>
      </c>
      <c r="C23" s="4" t="inlineStr">
        <is>
          <t>Vendido</t>
        </is>
      </c>
      <c r="D23" s="4" t="inlineStr">
        <is>
          <t>154</t>
        </is>
      </c>
      <c r="E23" s="5" t="inlineStr">
        <is>
          <t>47.250,00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=HYPERLINK("https://leilaoonline.com.br/lote/detalhe/65539", "025")</f>
      </c>
      <c r="B24" s="4" t="s">
        <f>=HYPERLINK("https://leilaoonline.com.br/lote/detalhe/65539", " VW GOL 1.0 GIV 2011/2011 PRATA ALCO./GASOL. FROTA 169")</f>
      </c>
      <c r="C24" s="4" t="inlineStr">
        <is>
          <t>Não vendido</t>
        </is>
      </c>
      <c r="D24" s="4" t="inlineStr">
        <is>
          <t>26</t>
        </is>
      </c>
      <c r="E24" s="5" t="inlineStr">
        <is>
          <t>9.500,00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=HYPERLINK("https://leilaoonline.com.br/lote/detalhe/65542", "030")</f>
      </c>
      <c r="B25" s="4" t="s">
        <f>=HYPERLINK("https://leilaoonline.com.br/lote/detalhe/65542", "FIAT; PALIO WK TREKK 1.6; 2013/2014; PRATA; ALCO./GASOL. - FROTA G54 ")</f>
      </c>
      <c r="C25" s="4" t="inlineStr">
        <is>
          <t>Não vendido</t>
        </is>
      </c>
      <c r="D25" s="4" t="inlineStr">
        <is>
          <t>5</t>
        </is>
      </c>
      <c r="E25" s="5" t="inlineStr">
        <is>
          <t>18.500,00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=HYPERLINK("https://leilaoonline.com.br/lote/detalhe/65543", "031")</f>
      </c>
      <c r="B26" s="4" t="s">
        <f>=HYPERLINK("https://leilaoonline.com.br/lote/detalhe/65543", "RENAULT; DUSTER 20D 4X2; 2014/2015; PRATA; ALCO./GASOL. - FROTA 470")</f>
      </c>
      <c r="C26" s="4" t="inlineStr">
        <is>
          <t>Não vendido</t>
        </is>
      </c>
      <c r="D26" s="4" t="inlineStr">
        <is>
          <t>3</t>
        </is>
      </c>
      <c r="E26" s="5" t="inlineStr">
        <is>
          <t>21.500,00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=HYPERLINK("https://leilaoonline.com.br/lote/detalhe/65544", "032")</f>
      </c>
      <c r="B27" s="4" t="s">
        <f>=HYPERLINK("https://leilaoonline.com.br/lote/detalhe/65544", "RENAULT; DUSTER 20D 4X2; 2014/2015; PRATA ; ALCO./GASOL.- FROTA 600")</f>
      </c>
      <c r="C27" s="4" t="inlineStr">
        <is>
          <t>Não vendido</t>
        </is>
      </c>
      <c r="D27" s="4" t="inlineStr">
        <is>
          <t>4</t>
        </is>
      </c>
      <c r="E27" s="5" t="inlineStr">
        <is>
          <t>21.500,00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=HYPERLINK("https://leilaoonline.com.br/lote/detalhe/65545", "033")</f>
      </c>
      <c r="B28" s="4" t="s">
        <f>=HYPERLINK("https://leilaoonline.com.br/lote/detalhe/65545", "RENAULT; DUSTER 20D 4X2; 2014/2015; PRATA; ALCO./GASOL. - FROTA 240")</f>
      </c>
      <c r="C28" s="4" t="inlineStr">
        <is>
          <t>Não vendido</t>
        </is>
      </c>
      <c r="D28" s="4" t="inlineStr">
        <is>
          <t>6</t>
        </is>
      </c>
      <c r="E28" s="5" t="inlineStr">
        <is>
          <t>14.750,00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=HYPERLINK("https://leilaoonline.com.br/lote/detalhe/65559", "034")</f>
      </c>
      <c r="B29" s="4" t="s">
        <f>=HYPERLINK("https://leilaoonline.com.br/lote/detalhe/65559", "RENAULT; DUSTER 20D 4X2; 2014/2015; PRATA; ALCO./GASOL.- FROTA 520")</f>
      </c>
      <c r="C29" s="4" t="inlineStr">
        <is>
          <t>Não vendido</t>
        </is>
      </c>
      <c r="D29" s="4" t="inlineStr">
        <is>
          <t>5</t>
        </is>
      </c>
      <c r="E29" s="5" t="inlineStr">
        <is>
          <t>20.750,00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=HYPERLINK("https://leilaoonline.com.br/lote/detalhe/65615", "035")</f>
      </c>
      <c r="B30" s="4" t="s">
        <f>=HYPERLINK("https://leilaoonline.com.br/lote/detalhe/65615", "RENAULT; DUSTER 20D 4X2; 2014/2015; PRATA; ALCO./GASOL. - FROTA 630")</f>
      </c>
      <c r="C30" s="4" t="inlineStr">
        <is>
          <t>Vendido</t>
        </is>
      </c>
      <c r="D30" s="4" t="inlineStr">
        <is>
          <t>7</t>
        </is>
      </c>
      <c r="E30" s="5" t="inlineStr">
        <is>
          <t>22.000,00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=HYPERLINK("https://leilaoonline.com.br/lote/detalhe/65558", "040")</f>
      </c>
      <c r="B31" s="4" t="s">
        <f>=HYPERLINK("https://leilaoonline.com.br/lote/detalhe/65558", "veja o vídeo! ÔNIBUS, VW INDUSCAR APACHE, 2008/2008, BRANCO; DIESEL - FROTA 603 - FUNCIONANDO")</f>
      </c>
      <c r="C31" s="4" t="inlineStr">
        <is>
          <t>Não vendido</t>
        </is>
      </c>
      <c r="D31" s="4" t="inlineStr">
        <is>
          <t>4</t>
        </is>
      </c>
      <c r="E31" s="5" t="inlineStr">
        <is>
          <t>18.000,00</t>
        </is>
      </c>
      <c r="F31" s="4" t="inlineStr">
        <is>
          <t>1500.00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2026-04-18T22:46:24.00Z</dcterms:created>
  <dc:creator>Tellks Tecnologia</dc:creator>
  <cp:revision>0</cp:revision>
</cp:coreProperties>
</file>