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DE ACADEMIA - APARELHO ROTATORIOS, LEG PRESS FIXO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=HYPERLINK("https://leilaoonline.com.br/lote/detalhe/63382", "2030")</f>
      </c>
      <c r="B11" s="4" t="s">
        <f>=HYPERLINK("https://leilaoonline.com.br/lote/detalhe/63382", "CARRETA ABERTA TIP REBOQUE ETAL, FCBM153759-8  GRAVAÇÃO DO CHASSIS COM FERRUGEM")</f>
      </c>
      <c r="C11" s="4" t="inlineStr">
        <is>
          <t>Vendido</t>
        </is>
      </c>
      <c r="D11" s="4" t="inlineStr">
        <is>
          <t>3</t>
        </is>
      </c>
      <c r="E11" s="5" t="inlineStr">
        <is>
          <t>850,00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=HYPERLINK("https://leilaoonline.com.br/lote/detalhe/63383", "2031")</f>
      </c>
      <c r="B12" s="4" t="s">
        <f>=HYPERLINK("https://leilaoonline.com.br/lote/detalhe/63383", "APARADOR DE GRAMA YAMAR TA 73, FCBM163558-1           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=HYPERLINK("https://leilaoonline.com.br/lote/detalhe/63405", "2032")</f>
      </c>
      <c r="B13" s="4" t="s">
        <f>=HYPERLINK("https://leilaoonline.com.br/lote/detalhe/63405", "TRITURADOR DE RESIDUOS BRUNO TRB4, FCBM 178443-9 ")</f>
      </c>
      <c r="C13" s="4" t="inlineStr">
        <is>
          <t>Vendido</t>
        </is>
      </c>
      <c r="D13" s="4" t="inlineStr">
        <is>
          <t>17</t>
        </is>
      </c>
      <c r="E13" s="5" t="inlineStr">
        <is>
          <t>4.600,00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=HYPERLINK("https://leilaoonline.com.br/lote/detalhe/63407", "2033")</f>
      </c>
      <c r="B14" s="4" t="s">
        <f>=HYPERLINK("https://leilaoonline.com.br/lote/detalhe/63407", "MICROTRATOR YANMAR TC-14S, FCBM158747-1")</f>
      </c>
      <c r="C14" s="4" t="inlineStr">
        <is>
          <t>Vendido</t>
        </is>
      </c>
      <c r="D14" s="4" t="inlineStr">
        <is>
          <t>26</t>
        </is>
      </c>
      <c r="E14" s="5" t="inlineStr">
        <is>
          <t>4.300,00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=HYPERLINK("https://leilaoonline.com.br/lote/detalhe/63211", "2038")</f>
      </c>
      <c r="B15" s="4" t="s">
        <f>=HYPERLINK("https://leilaoonline.com.br/lote/detalhe/63211", " BANCO SUPINO SENTADO MATRIX G3S13, FCBM 218168-1                ")</f>
      </c>
      <c r="C15" s="4" t="inlineStr">
        <is>
          <t>Vendido</t>
        </is>
      </c>
      <c r="D15" s="4" t="inlineStr">
        <is>
          <t>12</t>
        </is>
      </c>
      <c r="E15" s="5" t="inlineStr">
        <is>
          <t>3.650,00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=HYPERLINK("https://leilaoonline.com.br/lote/detalhe/63220", "3067")</f>
      </c>
      <c r="B16" s="4" t="s">
        <f>=HYPERLINK("https://leilaoonline.com.br/lote/detalhe/63220", " APARELHO P/EXERC.ELEV-INVER HAMER GBCT, FCBM 221725-2           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=HYPERLINK("https://leilaoonline.com.br/lote/detalhe/63217", "3068")</f>
      </c>
      <c r="B17" s="4" t="s">
        <f>=HYPERLINK("https://leilaoonline.com.br/lote/detalhe/63217", " APARELHO P/EXERC.ROTATORIOS HAMER GBJ, FCBM 221724-4             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=HYPERLINK("https://leilaoonline.com.br/lote/detalhe/63212", "3161")</f>
      </c>
      <c r="B18" s="4" t="s">
        <f>=HYPERLINK("https://leilaoonline.com.br/lote/detalhe/63212", " APARELHO P/EXERC.ROTATORIOS HAMER GBJ, FCBM 221721-0             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=HYPERLINK("https://leilaoonline.com.br/lote/detalhe/63215", "3162")</f>
      </c>
      <c r="B19" s="4" t="s">
        <f>=HYPERLINK("https://leilaoonline.com.br/lote/detalhe/63215", " APARELHO LEG PRESS FIXO RIGHETTO PR1078, FCBM 219827-4            ")</f>
      </c>
      <c r="C19" s="4" t="inlineStr">
        <is>
          <t>Vendido</t>
        </is>
      </c>
      <c r="D19" s="4" t="inlineStr">
        <is>
          <t>17</t>
        </is>
      </c>
      <c r="E19" s="5" t="inlineStr">
        <is>
          <t>3.600,00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=HYPERLINK("https://leilaoonline.com.br/lote/detalhe/63222", "3163")</f>
      </c>
      <c r="B20" s="4" t="s">
        <f>=HYPERLINK("https://leilaoonline.com.br/lote/detalhe/63222", " APARELHO LEG PRESS FIXO RIGHETTO PR1078, FCBM 219826-6          ")</f>
      </c>
      <c r="C20" s="4" t="inlineStr">
        <is>
          <t>Vendido</t>
        </is>
      </c>
      <c r="D20" s="4" t="inlineStr">
        <is>
          <t>17</t>
        </is>
      </c>
      <c r="E20" s="5" t="inlineStr">
        <is>
          <t>3.600,00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=HYPERLINK("https://leilaoonline.com.br/lote/detalhe/63214", "4113")</f>
      </c>
      <c r="B21" s="4" t="s">
        <f>=HYPERLINK("https://leilaoonline.com.br/lote/detalhe/63214", " APARELHO P/EXERC.ELEV-INVER HAMER GBSHP, FCBM 221723-6           ")</f>
      </c>
      <c r="C21" s="4" t="inlineStr">
        <is>
          <t>Vendido</t>
        </is>
      </c>
      <c r="D21" s="4" t="inlineStr">
        <is>
          <t>3</t>
        </is>
      </c>
      <c r="E21" s="5" t="inlineStr">
        <is>
          <t>1.600,00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=HYPERLINK("https://leilaoonline.com.br/lote/detalhe/63576", "5068")</f>
      </c>
      <c r="B22" s="4" t="s">
        <f>=HYPERLINK("https://leilaoonline.com.br/lote/detalhe/63576", "213435-7 MONITOR DE VIDEO 8,5 LCD SONY")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=HYPERLINK("https://leilaoonline.com.br/lote/detalhe/63210", "5776")</f>
      </c>
      <c r="B23" s="4" t="s">
        <f>=HYPERLINK("https://leilaoonline.com.br/lote/detalhe/63210", " APARELHO P/EXEC.CADEIRA FLEXORA MATRIX, FCBM  218170-3          ")</f>
      </c>
      <c r="C23" s="4" t="inlineStr">
        <is>
          <t>Vendido</t>
        </is>
      </c>
      <c r="D23" s="4" t="inlineStr">
        <is>
          <t>12</t>
        </is>
      </c>
      <c r="E23" s="5" t="inlineStr">
        <is>
          <t>3.800,00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=HYPERLINK("https://leilaoonline.com.br/lote/detalhe/63565", "13032")</f>
      </c>
      <c r="B24" s="4" t="s">
        <f>=HYPERLINK("https://leilaoonline.com.br/lote/detalhe/63565", "TRITURADOR DE RESIDUOS CLEANY F08/085, FCBM 281961-9        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=HYPERLINK("https://leilaoonline.com.br/lote/detalhe/63570", "19019")</f>
      </c>
      <c r="B25" s="4" t="s">
        <f>=HYPERLINK("https://leilaoonline.com.br/lote/detalhe/63570", "6 POLTRONAS GIRAT. GIROFLEX - FCBM:  62709-7; 62330-0; 62684-8; 64105-7; 64103-1;  64086-7")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=HYPERLINK("https://leilaoonline.com.br/lote/detalhe/63571", "19025")</f>
      </c>
      <c r="B26" s="4" t="s">
        <f>=HYPERLINK("https://leilaoonline.com.br/lote/detalhe/63571", "6 POLTRONAS GIRATÓRIA GIROFLEX - FCBM: 62317-2;  64128-6;  64097-2;  62817-4;  64123-5:  62417-9")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=HYPERLINK("https://leilaoonline.com.br/lote/detalhe/63568", "19055")</f>
      </c>
      <c r="B27" s="4" t="s">
        <f>=HYPERLINK("https://leilaoonline.com.br/lote/detalhe/63568", "  212070-4 SUPORTE P/ANILHAS ORRO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=HYPERLINK("https://leilaoonline.com.br/lote/detalhe/63569", "19056")</f>
      </c>
      <c r="B28" s="4" t="s">
        <f>=HYPERLINK("https://leilaoonline.com.br/lote/detalhe/63569", "  280862-5 TRITURADOR DE RESIDUOS CLEANY F08/085   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=HYPERLINK("https://leilaoonline.com.br/lote/detalhe/63567", "19064")</f>
      </c>
      <c r="B29" s="4" t="s">
        <f>=HYPERLINK("https://leilaoonline.com.br/lote/detalhe/63567", "  277604-9 APARELHO ELIPTICO RIGHETTO R550")</f>
      </c>
      <c r="C29" s="4" t="inlineStr">
        <is>
          <t>Vendido</t>
        </is>
      </c>
      <c r="D29" s="4" t="inlineStr">
        <is>
          <t>14</t>
        </is>
      </c>
      <c r="E29" s="5" t="inlineStr">
        <is>
          <t>2.900,00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=HYPERLINK("https://leilaoonline.com.br/lote/detalhe/63572", "19065")</f>
      </c>
      <c r="B30" s="4" t="s">
        <f>=HYPERLINK("https://leilaoonline.com.br/lote/detalhe/63572", "  266354-6 APARELHO P/EXER. EXTENSORA MATRIX       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=HYPERLINK("https://leilaoonline.com.br/lote/detalhe/63573", "19068")</f>
      </c>
      <c r="B31" s="4" t="s">
        <f>=HYPERLINK("https://leilaoonline.com.br/lote/detalhe/63573", "  266357-1 BANCO SUPINO SENTADO MATRIX G3S13      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=HYPERLINK("https://leilaoonline.com.br/lote/detalhe/63574", "19072")</f>
      </c>
      <c r="B32" s="4" t="s">
        <f>=HYPERLINK("https://leilaoonline.com.br/lote/detalhe/63574", "  266355-4 APARELHO P/EXER. EXTENSORA MATRIX       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=HYPERLINK("https://leilaoonline.com.br/lote/detalhe/63556", "20317")</f>
      </c>
      <c r="B33" s="4" t="s">
        <f>=HYPERLINK("https://leilaoonline.com.br/lote/detalhe/63556", " APARELHO P/ EXERC. SUPINO SENT., FCBM191234-8 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1.950,00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=HYPERLINK("https://leilaoonline.com.br/lote/detalhe/63560", "20341")</f>
      </c>
      <c r="B34" s="4" t="s">
        <f>=HYPERLINK("https://leilaoonline.com.br/lote/detalhe/63560", " APARELHO P/EX ELIPTICO LIFE FITNESS 95XI, FCBM201961-2 ")</f>
      </c>
      <c r="C34" s="4" t="inlineStr">
        <is>
          <t>Vendido</t>
        </is>
      </c>
      <c r="D34" s="4" t="inlineStr">
        <is>
          <t>18</t>
        </is>
      </c>
      <c r="E34" s="5" t="inlineStr">
        <is>
          <t>3.655,00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=HYPERLINK("https://leilaoonline.com.br/lote/detalhe/63557", "20342")</f>
      </c>
      <c r="B35" s="4" t="s">
        <f>=HYPERLINK("https://leilaoonline.com.br/lote/detalhe/63557", " APARELHO P/EX ELIPTICO LIFE FITNESS 95XI, FCBM201960-4 ")</f>
      </c>
      <c r="C35" s="4" t="inlineStr">
        <is>
          <t>Vendido</t>
        </is>
      </c>
      <c r="D35" s="4" t="inlineStr">
        <is>
          <t>18</t>
        </is>
      </c>
      <c r="E35" s="5" t="inlineStr">
        <is>
          <t>3.655,00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=HYPERLINK("https://leilaoonline.com.br/lote/detalhe/63559", "20343")</f>
      </c>
      <c r="B36" s="4" t="s">
        <f>=HYPERLINK("https://leilaoonline.com.br/lote/detalhe/63559", " APARELHO P/EX ELIPTICO JOHNSON E8000, FCBM209596-3 ")</f>
      </c>
      <c r="C36" s="4" t="inlineStr">
        <is>
          <t>Vendido</t>
        </is>
      </c>
      <c r="D36" s="4" t="inlineStr">
        <is>
          <t>2</t>
        </is>
      </c>
      <c r="E36" s="5" t="inlineStr">
        <is>
          <t>2.365,00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=HYPERLINK("https://leilaoonline.com.br/lote/detalhe/63558", "20344")</f>
      </c>
      <c r="B37" s="4" t="s">
        <f>=HYPERLINK("https://leilaoonline.com.br/lote/detalhe/63558", " APARELHO P/EX ELIPTICO LIFE FITNESS 95XI, FCBM201964-7 ")</f>
      </c>
      <c r="C37" s="4" t="inlineStr">
        <is>
          <t>Vendido</t>
        </is>
      </c>
      <c r="D37" s="4" t="inlineStr">
        <is>
          <t>18</t>
        </is>
      </c>
      <c r="E37" s="5" t="inlineStr">
        <is>
          <t>3.655,00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=HYPERLINK("https://leilaoonline.com.br/lote/detalhe/63209", "20346")</f>
      </c>
      <c r="B38" s="4" t="s">
        <f>=HYPERLINK("https://leilaoonline.com.br/lote/detalhe/63209", " BANCO SUPINO SENTADO MATRIX G3S13, FCBM 218169-0                 ")</f>
      </c>
      <c r="C38" s="4" t="inlineStr">
        <is>
          <t>Vendido</t>
        </is>
      </c>
      <c r="D38" s="4" t="inlineStr">
        <is>
          <t>13</t>
        </is>
      </c>
      <c r="E38" s="5" t="inlineStr">
        <is>
          <t>3.750,00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=HYPERLINK("https://leilaoonline.com.br/lote/detalhe/63223", "21204")</f>
      </c>
      <c r="B39" s="4" t="s">
        <f>=HYPERLINK("https://leilaoonline.com.br/lote/detalhe/63223", " APARELHO P/EX REMADA MATRIX G3S34, FCBM  218172-0                 ")</f>
      </c>
      <c r="C39" s="4" t="inlineStr">
        <is>
          <t>Vendido</t>
        </is>
      </c>
      <c r="D39" s="4" t="inlineStr">
        <is>
          <t>18</t>
        </is>
      </c>
      <c r="E39" s="5" t="inlineStr">
        <is>
          <t>4.050,00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=HYPERLINK("https://leilaoonline.com.br/lote/detalhe/63566", "21214")</f>
      </c>
      <c r="B40" s="4" t="s">
        <f>=HYPERLINK("https://leilaoonline.com.br/lote/detalhe/63566", "REFLETOR FRESNEL HMI 1200 LTM C/V; BAU P/TRANSP.EQUIPS.TURTLE CASE83X40X33")</f>
      </c>
      <c r="C40" s="4" t="inlineStr">
        <is>
          <t>Vendido</t>
        </is>
      </c>
      <c r="D40" s="4" t="inlineStr">
        <is>
          <t>8</t>
        </is>
      </c>
      <c r="E40" s="5" t="inlineStr">
        <is>
          <t>1.170,00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=HYPERLINK("https://leilaoonline.com.br/lote/detalhe/63575", "22144")</f>
      </c>
      <c r="B41" s="4" t="s">
        <f>=HYPERLINK("https://leilaoonline.com.br/lote/detalhe/63575", "213436-5 - MONITOR DE VIDEO 8,5 LCD SONY")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=HYPERLINK("https://leilaoonline.com.br/lote/detalhe/63564", "22145")</f>
      </c>
      <c r="B42" s="4" t="s">
        <f>=HYPERLINK("https://leilaoonline.com.br/lote/detalhe/63564", " ADAPTADOR PARA LENTES FUJINON ACM21, FCBM286428-2              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=HYPERLINK("https://leilaoonline.com.br/lote/detalhe/63563", "22146")</f>
      </c>
      <c r="B43" s="4" t="s">
        <f>=HYPERLINK("https://leilaoonline.com.br/lote/detalhe/63563", " ADAPTADOR PARA LENTES FUJINON ACM21, FCBM286429-1             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=HYPERLINK("https://leilaoonline.com.br/lote/detalhe/63219", "22152")</f>
      </c>
      <c r="B44" s="4" t="s">
        <f>=HYPERLINK("https://leilaoonline.com.br/lote/detalhe/63219", " APARELHO P/EXERC.ELEV-INVER HAMER GBSHP, FCBM  221726-1           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=HYPERLINK("https://leilaoonline.com.br/lote/detalhe/63213", "22153")</f>
      </c>
      <c r="B45" s="4" t="s">
        <f>=HYPERLINK("https://leilaoonline.com.br/lote/detalhe/63213", " APARELHO P/EXERC.ELEV-INVER HAMER GBCT, FCBM  221722-8            ")</f>
      </c>
      <c r="C45" s="4" t="inlineStr">
        <is>
          <t>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=HYPERLINK("https://leilaoonline.com.br/lote/detalhe/63221", "22154")</f>
      </c>
      <c r="B46" s="4" t="s">
        <f>=HYPERLINK("https://leilaoonline.com.br/lote/detalhe/63221", " APARELHO P/EXE.CADEIRA ADUTORA, FCBM 219828-2            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1.755,00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=HYPERLINK("https://leilaoonline.com.br/lote/detalhe/63216", "22155")</f>
      </c>
      <c r="B47" s="4" t="s">
        <f>=HYPERLINK("https://leilaoonline.com.br/lote/detalhe/63216", " APARELHO P/EXE.CADEIRA EXTENSORA, FCBM 218173-8          ")</f>
      </c>
      <c r="C47" s="4" t="inlineStr">
        <is>
          <t>Vendido</t>
        </is>
      </c>
      <c r="D47" s="4" t="inlineStr">
        <is>
          <t>16</t>
        </is>
      </c>
      <c r="E47" s="5" t="inlineStr">
        <is>
          <t>4.300,00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=HYPERLINK("https://leilaoonline.com.br/lote/detalhe/63224", "22156")</f>
      </c>
      <c r="B48" s="4" t="s">
        <f>=HYPERLINK("https://leilaoonline.com.br/lote/detalhe/63224", " APARELHO P/EXEC.CADEIRA ABDUTORA MATRIX, FCBM  219829-1         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=HYPERLINK("https://leilaoonline.com.br/lote/detalhe/63208", "22157")</f>
      </c>
      <c r="B49" s="4" t="s">
        <f>=HYPERLINK("https://leilaoonline.com.br/lote/detalhe/63208", " APARELHO P/EXERC.DESENV.GLUTEO MATRIX, FCBM 218167-3            ")</f>
      </c>
      <c r="C49" s="4" t="inlineStr">
        <is>
          <t>Vendido</t>
        </is>
      </c>
      <c r="D49" s="4" t="inlineStr">
        <is>
          <t>18</t>
        </is>
      </c>
      <c r="E49" s="5" t="inlineStr">
        <is>
          <t>3.400,00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=HYPERLINK("https://leilaoonline.com.br/lote/detalhe/63218", "22158")</f>
      </c>
      <c r="B50" s="4" t="s">
        <f>=HYPERLINK("https://leilaoonline.com.br/lote/detalhe/63218", " APARELHO P/EX REMADA MATRIX G3S34, FCBM  218171-1                  ")</f>
      </c>
      <c r="C50" s="4" t="inlineStr">
        <is>
          <t>Vendido</t>
        </is>
      </c>
      <c r="D50" s="4" t="inlineStr">
        <is>
          <t>15</t>
        </is>
      </c>
      <c r="E50" s="5" t="inlineStr">
        <is>
          <t>3.850,00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=HYPERLINK("https://leilaoonline.com.br/lote/detalhe/63207", "22159")</f>
      </c>
      <c r="B51" s="4" t="s">
        <f>=HYPERLINK("https://leilaoonline.com.br/lote/detalhe/63207", " APARELHO P/EXERC.DESENV.GLUTEO MATRIX, FCBM 218166-5          ")</f>
      </c>
      <c r="C51" s="4" t="inlineStr">
        <is>
          <t>Vendido</t>
        </is>
      </c>
      <c r="D51" s="4" t="inlineStr">
        <is>
          <t>22</t>
        </is>
      </c>
      <c r="E51" s="5" t="inlineStr">
        <is>
          <t>3.800,00</t>
        </is>
      </c>
      <c r="F5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2026-07-14T01:12:18.00Z</dcterms:created>
  <dc:creator>Tellks Tecnologia</dc:creator>
  <cp:revision>0</cp:revision>
</cp:coreProperties>
</file>